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6. jednání\"/>
    </mc:Choice>
  </mc:AlternateContent>
  <bookViews>
    <workbookView xWindow="0" yWindow="0" windowWidth="28800" windowHeight="12375"/>
  </bookViews>
  <sheets>
    <sheet name="Protipovodňová opatření" sheetId="4" r:id="rId1"/>
    <sheet name="OPŘP" sheetId="5" r:id="rId2"/>
    <sheet name="Telematika" sheetId="1" r:id="rId3"/>
    <sheet name="Vozidla" sheetId="2" r:id="rId4"/>
    <sheet name="Cyklodoprava" sheetId="3" r:id="rId5"/>
    <sheet name="Parkoviště P+R_OP PPR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5" i="3"/>
  <c r="G14" i="3"/>
  <c r="G13" i="3"/>
  <c r="G12" i="3"/>
  <c r="G11" i="3"/>
  <c r="G10" i="3"/>
  <c r="G9" i="3"/>
  <c r="G8" i="3"/>
  <c r="G7" i="3"/>
  <c r="G6" i="3"/>
  <c r="G5" i="3"/>
  <c r="G4" i="3"/>
  <c r="G3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2" i="3"/>
  <c r="K17" i="3"/>
  <c r="J17" i="3"/>
  <c r="I17" i="3"/>
  <c r="H17" i="3"/>
  <c r="F17" i="3"/>
  <c r="G2" i="3"/>
  <c r="G17" i="3" l="1"/>
  <c r="K4" i="2" l="1"/>
  <c r="G4" i="2"/>
  <c r="F4" i="2"/>
  <c r="G5" i="1"/>
  <c r="F5" i="1"/>
  <c r="G4" i="1" l="1"/>
  <c r="G3" i="1"/>
  <c r="G2" i="1"/>
</calcChain>
</file>

<file path=xl/sharedStrings.xml><?xml version="1.0" encoding="utf-8"?>
<sst xmlns="http://schemas.openxmlformats.org/spreadsheetml/2006/main" count="654" uniqueCount="155">
  <si>
    <t>Interní číslo PZ</t>
  </si>
  <si>
    <t>Název</t>
  </si>
  <si>
    <t>Žadatel</t>
  </si>
  <si>
    <t>ORP</t>
  </si>
  <si>
    <t>Termín realizace projektu</t>
  </si>
  <si>
    <t>CZV</t>
  </si>
  <si>
    <t>ERDF</t>
  </si>
  <si>
    <t>7 04 01 - Počet zařízení a služeb pro řízení dopravy (ks)</t>
  </si>
  <si>
    <t>Elektronické označníky, Říčany</t>
  </si>
  <si>
    <t>Město Říčany</t>
  </si>
  <si>
    <t>Říčany</t>
  </si>
  <si>
    <t>5/18-10/18</t>
  </si>
  <si>
    <t>Vybavení vozidel dopravců Středočeského kraje zařízením pro aktivní preferenci</t>
  </si>
  <si>
    <t>Středočeský kraj</t>
  </si>
  <si>
    <t>9/17-5/19</t>
  </si>
  <si>
    <t xml:space="preserve">Modernizace informačního systému Středočeského kraje </t>
  </si>
  <si>
    <t>6/17-8/19</t>
  </si>
  <si>
    <t>Název projektu</t>
  </si>
  <si>
    <t>Mělník</t>
  </si>
  <si>
    <t>Kladno</t>
  </si>
  <si>
    <t>BUS CNG Kladno 2017</t>
  </si>
  <si>
    <t>Nákup nízkopodlažních autobusů s pohonem CNG - ČSAD Střední Čechy, a.s.</t>
  </si>
  <si>
    <t>ČSAD MHD Kladno</t>
  </si>
  <si>
    <t>ČSAD Střední Čechy</t>
  </si>
  <si>
    <t>Harmonogram</t>
  </si>
  <si>
    <t>6/16-6/18</t>
  </si>
  <si>
    <t>5/18-2/19</t>
  </si>
  <si>
    <t>7 48 01 - Počet nově pořízených vozidel pro veřejnou dopravu</t>
  </si>
  <si>
    <t>7 51 10 - Počet osob přepravených veřejnou dopravou (počáteční/cílová hodnota)</t>
  </si>
  <si>
    <t>3 61 11 - Množství emisí primárních částic v rámci podpořených projektů (počáteční/cílová hodnota)</t>
  </si>
  <si>
    <t>384/1</t>
  </si>
  <si>
    <t>5,229/1,240</t>
  </si>
  <si>
    <t>souhrnná kapacita pořízených vozů</t>
  </si>
  <si>
    <t>3 61 11 - Množství emisí primárních částic v rámci podpořených projektů (cílová hodnota)</t>
  </si>
  <si>
    <t>Cena/vozidla</t>
  </si>
  <si>
    <t>Body cena/vozidla</t>
  </si>
  <si>
    <t>Emise/vozidla</t>
  </si>
  <si>
    <t>Body emise/vozidla</t>
  </si>
  <si>
    <t>Celkem body</t>
  </si>
  <si>
    <t>CELKEM</t>
  </si>
  <si>
    <t>10 000 000/12 000 000</t>
  </si>
  <si>
    <t>1 285 000/1 297 850</t>
  </si>
  <si>
    <t>7 64 01_Počet  parkovacích míst pro jízdní kola (parkovací místa)</t>
  </si>
  <si>
    <t>7 50 01_Počet realizací vedoucích k bezpečnosti v dopravě</t>
  </si>
  <si>
    <t>Cyklostezka a cyklokoridor v Bašti</t>
  </si>
  <si>
    <t>Obec Bašť</t>
  </si>
  <si>
    <t>Brandýs n. Labem</t>
  </si>
  <si>
    <t>1/16-9/18</t>
  </si>
  <si>
    <t>Cyklostezka Mirošovice - Mnichovice kolem Božkovského jezírka, podpora udržitelné formy dopravy v regionu</t>
  </si>
  <si>
    <t>Obec Mirošovice</t>
  </si>
  <si>
    <t>Cyklostezka do Prahy na kole, úsek Mnichovice - Kolovraty, 1. část Říčany</t>
  </si>
  <si>
    <t>6/18-8/19</t>
  </si>
  <si>
    <t>Cyklostezka do Prahy na kole, úsek Mnichovice - Kolovraty, část 3. - Všestary</t>
  </si>
  <si>
    <t>Obec Všestary</t>
  </si>
  <si>
    <t>Cyklostezka do Prahy na kole, úsek Mnichovice - Kolovraty, část 4. - Mnichovice</t>
  </si>
  <si>
    <t>Město Mnichovice</t>
  </si>
  <si>
    <t>Vybudování cyklostezky Dobříš - Stará Huť</t>
  </si>
  <si>
    <t>Město Dobříš</t>
  </si>
  <si>
    <t>Dobříš</t>
  </si>
  <si>
    <t>Vybudování cyklostezky - ulice Klučovská, Český Brod</t>
  </si>
  <si>
    <t>Město Český Brod</t>
  </si>
  <si>
    <t>Český Brod</t>
  </si>
  <si>
    <t>9/18 - 5/19</t>
  </si>
  <si>
    <t>Labská cyklostezka, úsek Kostelec n. L. - Kozly</t>
  </si>
  <si>
    <t>Neratovice</t>
  </si>
  <si>
    <t>6/18-6/19</t>
  </si>
  <si>
    <t>Labská cyklostezka, úsek Kozly - Tuhaň</t>
  </si>
  <si>
    <t>6/18-6/20</t>
  </si>
  <si>
    <t>Vybudování bezpečných cyklotras ve městě Řevnice</t>
  </si>
  <si>
    <t>Město Řevnice</t>
  </si>
  <si>
    <t>Černošice</t>
  </si>
  <si>
    <t>4/18-7/19</t>
  </si>
  <si>
    <t>Dopravní cyklostezka Lhota - Zbraslav</t>
  </si>
  <si>
    <t>Obec Dolní Břežany</t>
  </si>
  <si>
    <t>3/17-11/18</t>
  </si>
  <si>
    <t>Výstavba stezek pro chodce a cyklisty Sibřina a Stupnice</t>
  </si>
  <si>
    <t>Obec Sibřina</t>
  </si>
  <si>
    <t>11/16-6/19</t>
  </si>
  <si>
    <t>Vybudování bezpečných cyklotras ve městě Mšeno</t>
  </si>
  <si>
    <t>město Mšeno</t>
  </si>
  <si>
    <t>Podpora cyklodopravy v Mělníku</t>
  </si>
  <si>
    <t>4/18-11/18</t>
  </si>
  <si>
    <t>body - cena/výkon (nové)</t>
  </si>
  <si>
    <t>body - cena/výkon (rekonstruované)</t>
  </si>
  <si>
    <t>body - výstavba parkovacích míst</t>
  </si>
  <si>
    <t>body - výstavba real. bezp.</t>
  </si>
  <si>
    <t>CELKOVÝ POČET BODŮ</t>
  </si>
  <si>
    <t>7 61 00_Délka nově vybudovaných cyklostezek a cyklotras (km)</t>
  </si>
  <si>
    <t>7 62 00_Délka rekonstruovaných cyklostezek a cyklotras (km)</t>
  </si>
  <si>
    <t>Říčanský potok - úprava toku a přilehlé nivy, Světice - rybník Rozpakov</t>
  </si>
  <si>
    <t>Povodí Vltavy</t>
  </si>
  <si>
    <t>10/19-12/20</t>
  </si>
  <si>
    <t>Pitkovický potok - úprava toku a přilehlé nivy, Jažlovice</t>
  </si>
  <si>
    <t>Pitkovický potok - suchá nádrž Kuří - Nupaky</t>
  </si>
  <si>
    <t>9/19-12/20</t>
  </si>
  <si>
    <t>Retenční prostor u zimního stadionu</t>
  </si>
  <si>
    <t>5/18-11/18</t>
  </si>
  <si>
    <t>Navýšení retenční kapacity - Říčanský les nad železnicí, k. ú. Říčany u Prahy</t>
  </si>
  <si>
    <t>6/19-12/19</t>
  </si>
  <si>
    <t>Protipovodňová opatření pro zpomalení odtoku povrchových vod z území - lokalita "pole Kuří"</t>
  </si>
  <si>
    <t>4/19-12/20</t>
  </si>
  <si>
    <t>Opatření v povodí Pitkovického potoka -revitalizace územní Voděrádky - Krabošice</t>
  </si>
  <si>
    <t>4/19-6/20</t>
  </si>
  <si>
    <t>Odkrytí koryta Říčanského potoka</t>
  </si>
  <si>
    <t>9/18-12/20</t>
  </si>
  <si>
    <t>Protipovodňová opatření pro zpomalení odtoku povrchových vod z území - lokalita u tenisového klubu Oáza</t>
  </si>
  <si>
    <t>Zvýšení retenční kapacity v lokalitě pod Strašínem</t>
  </si>
  <si>
    <t xml:space="preserve">CO20_Počet obyvatel chráněných opatřeními před povodní </t>
  </si>
  <si>
    <t>4 33 00_Délka řešených kilomterů toku (km)</t>
  </si>
  <si>
    <t>43500_Počet obnovených, vystavěných a rekonstruovaných vodních děl sloužících k povodňové ochraně</t>
  </si>
  <si>
    <t>---</t>
  </si>
  <si>
    <t xml:space="preserve">Systém podpory operativního řízení při povodních </t>
  </si>
  <si>
    <t>hl. m. Praha</t>
  </si>
  <si>
    <t>3/18 - 12/20</t>
  </si>
  <si>
    <t>43002 - Počet obcí s digitálním povodňovým plánem</t>
  </si>
  <si>
    <t>Výstavba P+R Černý Most</t>
  </si>
  <si>
    <t>7/18-12/20</t>
  </si>
  <si>
    <t>Příspěvek Unie (FS)</t>
  </si>
  <si>
    <t>Příspěvek Unie (ERDF)</t>
  </si>
  <si>
    <t>Podpora Unie (FS)</t>
  </si>
  <si>
    <t>74020 - Počet vozidel parkujících na P+R v rámci podpořeného projektu (vozidla/rok)</t>
  </si>
  <si>
    <t>74001 - Počet vytvořených parkovacích míst</t>
  </si>
  <si>
    <t>70401 - Počet zařízení a služeb pro řízení dopravy</t>
  </si>
  <si>
    <t>Projekt</t>
  </si>
  <si>
    <t>Místo</t>
  </si>
  <si>
    <t>Projekt je v souladu s tematickým zaměřením ITI PMO, strategickým cílem a některým z jeho specifických cílů a je zařazen do jednoho opatření (ANO/NE)</t>
  </si>
  <si>
    <t>Potřebnost realizace projektu je odůvodněná (ANO/NE)</t>
  </si>
  <si>
    <t>Pozitivní dopad projektu na vymezené území (ANO/NE)</t>
  </si>
  <si>
    <t>Projekt je v souladu s harmonogramem uvedeným ve výzvě (ANO/NE)</t>
  </si>
  <si>
    <t>Projekt má jednoznačně popsané financování v souladu s výzvou (ANO/NE)</t>
  </si>
  <si>
    <t>Projekt má jednoznačně určené žadatele (v případě dalších zapojených subjektů je jednoznačně popsána jejich role v projektu) (ANO/NE)</t>
  </si>
  <si>
    <t>Projekt přispívá k naplnění indikátorů příslušného opatření ITI PMO (ANO/NE)</t>
  </si>
  <si>
    <t>Předkladatelé prokazatelně připravovali projektový záměr v koordinaci s nositelem ITI PMO, případně s ostatními partnery (ANO/NE)</t>
  </si>
  <si>
    <r>
      <t xml:space="preserve">Výsledky projektu jsou udržitelné </t>
    </r>
    <r>
      <rPr>
        <b/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 (ANO/NE)</t>
    </r>
  </si>
  <si>
    <t>Poznámky</t>
  </si>
  <si>
    <t xml:space="preserve">doplnit synergické vazby na další projekty v oblasti telematiky </t>
  </si>
  <si>
    <t>doplnit vazby na další projekty v oblasti telematiky</t>
  </si>
  <si>
    <t>Ano</t>
  </si>
  <si>
    <t>Bašť</t>
  </si>
  <si>
    <t>Mirošovice- Mnichovice</t>
  </si>
  <si>
    <t>Říčany - Kolovraty</t>
  </si>
  <si>
    <t>Říčany- Světice</t>
  </si>
  <si>
    <t>Všestary- Mnichovice</t>
  </si>
  <si>
    <t>Dobříš - Stará Huť</t>
  </si>
  <si>
    <t>Český Brod - Liblice</t>
  </si>
  <si>
    <t>Kostelec nad Labem - Kozly</t>
  </si>
  <si>
    <t>Kozly u Tišic - Tuhaň</t>
  </si>
  <si>
    <t>Dolní Břežany</t>
  </si>
  <si>
    <t>Výstavba stezek pro chodce a cyklisty Sibřina a Stupice</t>
  </si>
  <si>
    <t>Sibřina</t>
  </si>
  <si>
    <t>Brandýs nad Labem</t>
  </si>
  <si>
    <t>Mšeno</t>
  </si>
  <si>
    <t>Světice-Všestary</t>
  </si>
  <si>
    <t>žádost o zdůvodnění, proč protierozní opatření mají protipovodňový efekt</t>
  </si>
  <si>
    <t>Cyklostezka do Prahy na kole, úsek Mnichovice - Kolovraty, 2. část Říčany, Světice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</si>
</sst>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164" formatCode="#,##0.00\ &quot;Kč&quot;"/>
    <numFmt numFmtId="165" formatCode="#,##0.00_ ;[Red]\-#,##0.00\ "/>
    <numFmt numFmtId="166" formatCode="0.0"/>
    <numFmt numFmtId="167" formatCode="#,##0_ ;[Red]\-#,##0\ 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Dashed">
        <color indexed="64"/>
      </left>
      <right style="medium">
        <color rgb="FFCCCCCC"/>
      </right>
      <top style="mediumDashed">
        <color indexed="64"/>
      </top>
      <bottom style="mediumDashed">
        <color indexed="64"/>
      </bottom>
      <diagonal/>
    </border>
    <border>
      <left style="medium">
        <color rgb="FFCCCCCC"/>
      </left>
      <right style="medium">
        <color rgb="FFCCCCCC"/>
      </right>
      <top style="mediumDashed">
        <color indexed="64"/>
      </top>
      <bottom style="mediumDashed">
        <color indexed="64"/>
      </bottom>
      <diagonal/>
    </border>
    <border>
      <left style="medium">
        <color rgb="FFCCCCCC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Dashed">
        <color indexed="64"/>
      </right>
      <top/>
      <bottom style="mediumDashed">
        <color rgb="FF000000"/>
      </bottom>
      <diagonal/>
    </border>
    <border>
      <left style="mediumDashed">
        <color indexed="64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mediumDashed">
        <color rgb="FF000000"/>
      </bottom>
      <diagonal/>
    </border>
    <border>
      <left style="mediumDashed">
        <color auto="1"/>
      </left>
      <right style="mediumDashed">
        <color indexed="64"/>
      </right>
      <top style="mediumDashed">
        <color auto="1"/>
      </top>
      <bottom style="mediumDashed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Dashed">
        <color auto="1"/>
      </bottom>
      <diagonal/>
    </border>
    <border>
      <left style="mediumDashed">
        <color rgb="FF000000"/>
      </left>
      <right style="mediumDashed">
        <color rgb="FF000000"/>
      </right>
      <top style="mediumDashed">
        <color indexed="64"/>
      </top>
      <bottom style="dashed">
        <color rgb="FFFF0000"/>
      </bottom>
      <diagonal/>
    </border>
    <border>
      <left style="mediumDashed">
        <color rgb="FF000000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/>
      <bottom style="mediumDashed">
        <color auto="1"/>
      </bottom>
      <diagonal/>
    </border>
    <border>
      <left style="medium">
        <color rgb="FFCCCCCC"/>
      </left>
      <right style="mediumDashed">
        <color rgb="FF000000"/>
      </right>
      <top style="mediumDashed">
        <color indexed="64"/>
      </top>
      <bottom style="dashed">
        <color rgb="FFFF0000"/>
      </bottom>
      <diagonal/>
    </border>
    <border>
      <left style="medium">
        <color rgb="FFCCCCCC"/>
      </left>
      <right style="medium">
        <color rgb="FFCCCCCC"/>
      </right>
      <top style="mediumDashed">
        <color indexed="64"/>
      </top>
      <bottom style="dashed">
        <color rgb="FFFF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Dashed">
        <color auto="1"/>
      </left>
      <right style="medium">
        <color rgb="FFCCCCCC"/>
      </right>
      <top/>
      <bottom style="medium">
        <color rgb="FFCCCCCC"/>
      </bottom>
      <diagonal/>
    </border>
    <border>
      <left style="mediumDashed">
        <color auto="1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Dashed">
        <color auto="1"/>
      </left>
      <right style="mediumDashed">
        <color rgb="FF000000"/>
      </right>
      <top style="medium">
        <color rgb="FFCCCCCC"/>
      </top>
      <bottom style="mediumDashed">
        <color auto="1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auto="1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mediumDashed">
        <color auto="1"/>
      </bottom>
      <diagonal/>
    </border>
    <border>
      <left style="mediumDashed">
        <color indexed="64"/>
      </left>
      <right style="mediumDashed">
        <color rgb="FF000000"/>
      </right>
      <top style="medium">
        <color rgb="FFCCCCCC"/>
      </top>
      <bottom style="dashed">
        <color rgb="FFFF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ashed">
        <color rgb="FFFF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dashed">
        <color rgb="FFFF0000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dashed">
        <color rgb="FFFF0000"/>
      </bottom>
      <diagonal/>
    </border>
    <border>
      <left style="mediumDashed">
        <color auto="1"/>
      </left>
      <right style="mediumDashed">
        <color auto="1"/>
      </right>
      <top style="medium">
        <color rgb="FFCCCCCC"/>
      </top>
      <bottom style="mediumDashed">
        <color rgb="FF000000"/>
      </bottom>
      <diagonal/>
    </border>
    <border>
      <left style="mediumDashed">
        <color auto="1"/>
      </left>
      <right style="medium">
        <color rgb="FFCCCCCC"/>
      </right>
      <top style="medium">
        <color rgb="FFCCCCCC"/>
      </top>
      <bottom style="mediumDashed">
        <color auto="1"/>
      </bottom>
      <diagonal/>
    </border>
    <border>
      <left style="mediumDashed">
        <color auto="1"/>
      </left>
      <right style="mediumDashed">
        <color rgb="FF000000"/>
      </right>
      <top style="mediumDashed">
        <color indexed="64"/>
      </top>
      <bottom style="mediumDashed">
        <color auto="1"/>
      </bottom>
      <diagonal/>
    </border>
    <border>
      <left style="medium">
        <color rgb="FFCCCCCC"/>
      </left>
      <right style="mediumDashed">
        <color rgb="FF000000"/>
      </right>
      <top style="mediumDashed">
        <color indexed="64"/>
      </top>
      <bottom style="mediumDashed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Dashed">
        <color indexed="64"/>
      </left>
      <right style="mediumDashed">
        <color rgb="FF000000"/>
      </right>
      <top style="mediumDashed">
        <color indexed="64"/>
      </top>
      <bottom style="medium">
        <color rgb="FFCCCCCC"/>
      </bottom>
      <diagonal/>
    </border>
    <border>
      <left style="medium">
        <color rgb="FFCCCCCC"/>
      </left>
      <right style="mediumDashed">
        <color rgb="FF000000"/>
      </right>
      <top style="mediumDashed">
        <color indexed="64"/>
      </top>
      <bottom style="medium">
        <color rgb="FFCCCCCC"/>
      </bottom>
      <diagonal/>
    </border>
    <border>
      <left style="mediumDashed">
        <color rgb="FF000000"/>
      </left>
      <right style="mediumDashed">
        <color rgb="FF000000"/>
      </right>
      <top style="mediumDashed">
        <color indexed="64"/>
      </top>
      <bottom style="medium">
        <color theme="0" tint="-0.24994659260841701"/>
      </bottom>
      <diagonal/>
    </border>
    <border>
      <left style="medium">
        <color rgb="FFCCCCCC"/>
      </left>
      <right style="mediumDashed">
        <color rgb="FF000000"/>
      </right>
      <top style="mediumDashed">
        <color indexed="64"/>
      </top>
      <bottom style="medium">
        <color theme="0" tint="-0.24994659260841701"/>
      </bottom>
      <diagonal/>
    </border>
    <border>
      <left style="mediumDashed">
        <color indexed="64"/>
      </left>
      <right style="mediumDashed">
        <color rgb="FF000000"/>
      </right>
      <top style="medium">
        <color rgb="FFCCCCCC"/>
      </top>
      <bottom style="medium">
        <color theme="0" tint="-0.2499465926084170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theme="0" tint="-0.24994659260841701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theme="0" tint="-0.24994659260841701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medium">
        <color theme="0" tint="-0.2499465926084170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0" fillId="0" borderId="0" xfId="0"/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4" borderId="11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164" fontId="3" fillId="3" borderId="19" xfId="0" applyNumberFormat="1" applyFont="1" applyFill="1" applyBorder="1" applyAlignment="1">
      <alignment horizontal="center"/>
    </xf>
    <xf numFmtId="164" fontId="3" fillId="3" borderId="18" xfId="0" applyNumberFormat="1" applyFont="1" applyFill="1" applyBorder="1" applyAlignment="1">
      <alignment horizontal="center"/>
    </xf>
    <xf numFmtId="3" fontId="3" fillId="3" borderId="19" xfId="0" applyNumberFormat="1" applyFont="1" applyFill="1" applyBorder="1" applyAlignment="1">
      <alignment horizontal="center"/>
    </xf>
    <xf numFmtId="3" fontId="3" fillId="3" borderId="18" xfId="0" applyNumberFormat="1" applyFont="1" applyFill="1" applyBorder="1" applyAlignment="1">
      <alignment horizontal="center"/>
    </xf>
    <xf numFmtId="166" fontId="3" fillId="3" borderId="18" xfId="0" applyNumberFormat="1" applyFont="1" applyFill="1" applyBorder="1" applyAlignment="1">
      <alignment horizontal="center"/>
    </xf>
    <xf numFmtId="4" fontId="3" fillId="3" borderId="19" xfId="0" applyNumberFormat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 wrapText="1"/>
    </xf>
    <xf numFmtId="3" fontId="3" fillId="3" borderId="5" xfId="0" applyNumberFormat="1" applyFont="1" applyFill="1" applyBorder="1" applyAlignment="1">
      <alignment horizontal="center"/>
    </xf>
    <xf numFmtId="166" fontId="3" fillId="3" borderId="5" xfId="0" applyNumberFormat="1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8" fontId="1" fillId="0" borderId="0" xfId="0" applyNumberFormat="1" applyFont="1"/>
    <xf numFmtId="165" fontId="1" fillId="0" borderId="0" xfId="0" applyNumberFormat="1" applyFont="1"/>
    <xf numFmtId="164" fontId="2" fillId="2" borderId="2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/>
    </xf>
    <xf numFmtId="164" fontId="1" fillId="0" borderId="0" xfId="0" applyNumberFormat="1" applyFont="1"/>
    <xf numFmtId="2" fontId="2" fillId="2" borderId="2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wrapText="1"/>
    </xf>
    <xf numFmtId="2" fontId="3" fillId="3" borderId="8" xfId="0" applyNumberFormat="1" applyFont="1" applyFill="1" applyBorder="1" applyAlignment="1">
      <alignment horizontal="center" wrapText="1"/>
    </xf>
    <xf numFmtId="2" fontId="0" fillId="0" borderId="0" xfId="0" applyNumberFormat="1"/>
    <xf numFmtId="2" fontId="1" fillId="0" borderId="0" xfId="0" applyNumberFormat="1" applyFont="1"/>
    <xf numFmtId="164" fontId="3" fillId="3" borderId="20" xfId="0" applyNumberFormat="1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1" fontId="2" fillId="2" borderId="10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64" fontId="3" fillId="3" borderId="21" xfId="0" applyNumberFormat="1" applyFont="1" applyFill="1" applyBorder="1" applyAlignment="1">
      <alignment horizontal="center" wrapText="1"/>
    </xf>
    <xf numFmtId="1" fontId="3" fillId="3" borderId="22" xfId="0" applyNumberFormat="1" applyFont="1" applyFill="1" applyBorder="1" applyAlignment="1">
      <alignment horizontal="center" wrapText="1"/>
    </xf>
    <xf numFmtId="1" fontId="3" fillId="3" borderId="4" xfId="0" applyNumberFormat="1" applyFont="1" applyFill="1" applyBorder="1" applyAlignment="1">
      <alignment horizontal="center" wrapText="1"/>
    </xf>
    <xf numFmtId="1" fontId="3" fillId="3" borderId="23" xfId="0" applyNumberFormat="1" applyFont="1" applyFill="1" applyBorder="1" applyAlignment="1">
      <alignment horizontal="center" wrapText="1"/>
    </xf>
    <xf numFmtId="1" fontId="3" fillId="3" borderId="7" xfId="0" applyNumberFormat="1" applyFont="1" applyFill="1" applyBorder="1" applyAlignment="1">
      <alignment horizontal="center"/>
    </xf>
    <xf numFmtId="1" fontId="3" fillId="3" borderId="24" xfId="0" applyNumberFormat="1" applyFont="1" applyFill="1" applyBorder="1" applyAlignment="1">
      <alignment horizontal="center"/>
    </xf>
    <xf numFmtId="164" fontId="3" fillId="3" borderId="14" xfId="0" applyNumberFormat="1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 wrapText="1"/>
    </xf>
    <xf numFmtId="2" fontId="3" fillId="3" borderId="25" xfId="0" applyNumberFormat="1" applyFont="1" applyFill="1" applyBorder="1" applyAlignment="1">
      <alignment horizontal="center" wrapText="1"/>
    </xf>
    <xf numFmtId="0" fontId="3" fillId="3" borderId="26" xfId="0" applyFont="1" applyFill="1" applyBorder="1" applyAlignment="1">
      <alignment horizontal="center"/>
    </xf>
    <xf numFmtId="167" fontId="1" fillId="0" borderId="0" xfId="0" applyNumberFormat="1" applyFont="1"/>
    <xf numFmtId="1" fontId="1" fillId="0" borderId="0" xfId="0" applyNumberFormat="1" applyFont="1"/>
    <xf numFmtId="1" fontId="3" fillId="3" borderId="4" xfId="0" applyNumberFormat="1" applyFont="1" applyFill="1" applyBorder="1" applyAlignment="1">
      <alignment horizontal="center"/>
    </xf>
    <xf numFmtId="1" fontId="3" fillId="3" borderId="27" xfId="0" applyNumberFormat="1" applyFont="1" applyFill="1" applyBorder="1" applyAlignment="1">
      <alignment horizontal="center"/>
    </xf>
    <xf numFmtId="164" fontId="3" fillId="3" borderId="28" xfId="0" applyNumberFormat="1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/>
    </xf>
    <xf numFmtId="164" fontId="3" fillId="3" borderId="29" xfId="0" applyNumberFormat="1" applyFont="1" applyFill="1" applyBorder="1" applyAlignment="1">
      <alignment horizontal="center"/>
    </xf>
    <xf numFmtId="164" fontId="3" fillId="3" borderId="29" xfId="0" applyNumberFormat="1" applyFont="1" applyFill="1" applyBorder="1" applyAlignment="1">
      <alignment horizontal="center" wrapText="1"/>
    </xf>
    <xf numFmtId="2" fontId="3" fillId="3" borderId="29" xfId="0" applyNumberFormat="1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3" borderId="6" xfId="0" quotePrefix="1" applyFont="1" applyFill="1" applyBorder="1" applyAlignment="1">
      <alignment horizontal="center"/>
    </xf>
    <xf numFmtId="0" fontId="3" fillId="3" borderId="9" xfId="0" quotePrefix="1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1" fontId="3" fillId="3" borderId="32" xfId="0" applyNumberFormat="1" applyFont="1" applyFill="1" applyBorder="1" applyAlignment="1">
      <alignment horizontal="center" wrapText="1"/>
    </xf>
    <xf numFmtId="0" fontId="3" fillId="3" borderId="26" xfId="0" quotePrefix="1" applyFont="1" applyFill="1" applyBorder="1" applyAlignment="1">
      <alignment horizontal="center"/>
    </xf>
    <xf numFmtId="2" fontId="3" fillId="3" borderId="8" xfId="0" quotePrefix="1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wrapText="1"/>
    </xf>
    <xf numFmtId="0" fontId="3" fillId="3" borderId="34" xfId="0" applyFont="1" applyFill="1" applyBorder="1" applyAlignment="1">
      <alignment horizontal="center" wrapText="1"/>
    </xf>
    <xf numFmtId="0" fontId="3" fillId="3" borderId="34" xfId="0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3" borderId="34" xfId="0" applyNumberFormat="1" applyFont="1" applyFill="1" applyBorder="1" applyAlignment="1">
      <alignment horizontal="center"/>
    </xf>
    <xf numFmtId="3" fontId="3" fillId="3" borderId="34" xfId="0" applyNumberFormat="1" applyFont="1" applyFill="1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/>
    </xf>
    <xf numFmtId="1" fontId="3" fillId="3" borderId="6" xfId="0" applyNumberFormat="1" applyFont="1" applyFill="1" applyBorder="1" applyAlignment="1">
      <alignment horizontal="center" wrapText="1"/>
    </xf>
    <xf numFmtId="0" fontId="4" fillId="4" borderId="35" xfId="0" applyFont="1" applyFill="1" applyBorder="1" applyAlignment="1">
      <alignment vertical="center" wrapText="1"/>
    </xf>
    <xf numFmtId="0" fontId="3" fillId="3" borderId="36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 wrapText="1"/>
    </xf>
    <xf numFmtId="0" fontId="3" fillId="3" borderId="37" xfId="0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39" xfId="0" applyFont="1" applyFill="1" applyBorder="1" applyAlignment="1">
      <alignment horizontal="center"/>
    </xf>
    <xf numFmtId="166" fontId="3" fillId="3" borderId="39" xfId="0" applyNumberFormat="1" applyFont="1" applyFill="1" applyBorder="1" applyAlignment="1">
      <alignment horizontal="center"/>
    </xf>
    <xf numFmtId="1" fontId="3" fillId="3" borderId="7" xfId="0" applyNumberFormat="1" applyFont="1" applyFill="1" applyBorder="1" applyAlignment="1">
      <alignment horizontal="center" wrapText="1"/>
    </xf>
    <xf numFmtId="1" fontId="3" fillId="3" borderId="24" xfId="0" applyNumberFormat="1" applyFont="1" applyFill="1" applyBorder="1" applyAlignment="1">
      <alignment horizontal="center" wrapText="1"/>
    </xf>
    <xf numFmtId="1" fontId="3" fillId="3" borderId="40" xfId="0" applyNumberFormat="1" applyFont="1" applyFill="1" applyBorder="1" applyAlignment="1">
      <alignment horizontal="center" wrapText="1"/>
    </xf>
    <xf numFmtId="164" fontId="3" fillId="3" borderId="41" xfId="0" applyNumberFormat="1" applyFont="1" applyFill="1" applyBorder="1" applyAlignment="1">
      <alignment horizontal="center" wrapText="1"/>
    </xf>
    <xf numFmtId="0" fontId="3" fillId="3" borderId="42" xfId="0" applyFont="1" applyFill="1" applyBorder="1" applyAlignment="1">
      <alignment horizontal="center" wrapText="1"/>
    </xf>
    <xf numFmtId="0" fontId="3" fillId="3" borderId="43" xfId="0" applyFont="1" applyFill="1" applyBorder="1" applyAlignment="1">
      <alignment horizontal="center"/>
    </xf>
    <xf numFmtId="0" fontId="3" fillId="3" borderId="9" xfId="0" quotePrefix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7" workbookViewId="0">
      <selection activeCell="A29" sqref="A29"/>
    </sheetView>
  </sheetViews>
  <sheetFormatPr defaultRowHeight="15" x14ac:dyDescent="0.25"/>
  <cols>
    <col min="2" max="2" width="18" customWidth="1"/>
    <col min="5" max="5" width="13.7109375" customWidth="1"/>
    <col min="6" max="6" width="14.5703125" customWidth="1"/>
    <col min="7" max="7" width="14.7109375" bestFit="1" customWidth="1"/>
    <col min="8" max="8" width="12.42578125" customWidth="1"/>
    <col min="9" max="9" width="14.85546875" customWidth="1"/>
    <col min="10" max="10" width="14.7109375" customWidth="1"/>
    <col min="11" max="11" width="10.28515625" customWidth="1"/>
    <col min="12" max="12" width="13.28515625" customWidth="1"/>
    <col min="13" max="13" width="13.140625" customWidth="1"/>
    <col min="14" max="14" width="11" customWidth="1"/>
  </cols>
  <sheetData>
    <row r="1" spans="1:16" ht="102.75" thickBot="1" x14ac:dyDescent="0.3">
      <c r="A1" s="56" t="s">
        <v>0</v>
      </c>
      <c r="B1" s="5" t="s">
        <v>17</v>
      </c>
      <c r="C1" s="2" t="s">
        <v>2</v>
      </c>
      <c r="D1" s="2" t="s">
        <v>3</v>
      </c>
      <c r="E1" s="2" t="s">
        <v>24</v>
      </c>
      <c r="F1" s="46" t="s">
        <v>5</v>
      </c>
      <c r="G1" s="2" t="s">
        <v>119</v>
      </c>
      <c r="H1" s="2" t="s">
        <v>108</v>
      </c>
      <c r="I1" s="82" t="s">
        <v>107</v>
      </c>
      <c r="J1" s="3" t="s">
        <v>109</v>
      </c>
      <c r="K1" s="83"/>
      <c r="L1" s="83"/>
      <c r="M1" s="83"/>
      <c r="N1" s="83"/>
      <c r="O1" s="83"/>
      <c r="P1" s="83"/>
    </row>
    <row r="2" spans="1:16" ht="59.25" customHeight="1" thickBot="1" x14ac:dyDescent="0.3">
      <c r="A2" s="59">
        <v>1</v>
      </c>
      <c r="B2" s="58" t="s">
        <v>89</v>
      </c>
      <c r="C2" s="15" t="s">
        <v>90</v>
      </c>
      <c r="D2" s="15" t="s">
        <v>10</v>
      </c>
      <c r="E2" s="16" t="s">
        <v>91</v>
      </c>
      <c r="F2" s="38">
        <v>37572110.93</v>
      </c>
      <c r="G2" s="17">
        <v>31936294.2905</v>
      </c>
      <c r="H2" s="50">
        <v>0.251</v>
      </c>
      <c r="I2" s="18">
        <v>20</v>
      </c>
      <c r="J2" s="85" t="s">
        <v>110</v>
      </c>
      <c r="K2" s="83"/>
      <c r="L2" s="83"/>
      <c r="M2" s="83"/>
      <c r="N2" s="83"/>
      <c r="O2" s="83"/>
      <c r="P2" s="83"/>
    </row>
    <row r="3" spans="1:16" ht="55.5" customHeight="1" thickBot="1" x14ac:dyDescent="0.3">
      <c r="A3" s="60">
        <v>2</v>
      </c>
      <c r="B3" s="15" t="s">
        <v>92</v>
      </c>
      <c r="C3" s="20" t="s">
        <v>90</v>
      </c>
      <c r="D3" s="20" t="s">
        <v>10</v>
      </c>
      <c r="E3" s="21" t="s">
        <v>91</v>
      </c>
      <c r="F3" s="47">
        <v>2529989</v>
      </c>
      <c r="G3" s="22">
        <v>2150490.65</v>
      </c>
      <c r="H3" s="51">
        <v>6.4000000000000001E-2</v>
      </c>
      <c r="I3" s="23">
        <v>10</v>
      </c>
      <c r="J3" s="86" t="s">
        <v>110</v>
      </c>
      <c r="K3" s="83"/>
      <c r="L3" s="83"/>
      <c r="M3" s="83"/>
      <c r="N3" s="83"/>
      <c r="O3" s="83"/>
      <c r="P3" s="83"/>
    </row>
    <row r="4" spans="1:16" ht="43.5" customHeight="1" thickBot="1" x14ac:dyDescent="0.3">
      <c r="A4" s="61">
        <v>3</v>
      </c>
      <c r="B4" s="54" t="s">
        <v>93</v>
      </c>
      <c r="C4" s="54" t="s">
        <v>90</v>
      </c>
      <c r="D4" s="54" t="s">
        <v>10</v>
      </c>
      <c r="E4" s="54" t="s">
        <v>94</v>
      </c>
      <c r="F4" s="54">
        <v>43012800</v>
      </c>
      <c r="G4" s="54">
        <v>36560880</v>
      </c>
      <c r="H4" s="90" t="s">
        <v>110</v>
      </c>
      <c r="I4" s="23">
        <v>100</v>
      </c>
      <c r="J4" s="23">
        <v>1</v>
      </c>
      <c r="K4" s="83"/>
      <c r="L4" s="83"/>
      <c r="M4" s="83"/>
      <c r="N4" s="83"/>
      <c r="O4" s="83"/>
      <c r="P4" s="83"/>
    </row>
    <row r="5" spans="1:16" ht="32.25" customHeight="1" thickBot="1" x14ac:dyDescent="0.3">
      <c r="A5" s="61">
        <v>4</v>
      </c>
      <c r="B5" s="54" t="s">
        <v>95</v>
      </c>
      <c r="C5" s="15" t="s">
        <v>9</v>
      </c>
      <c r="D5" s="15" t="s">
        <v>10</v>
      </c>
      <c r="E5" s="16" t="s">
        <v>96</v>
      </c>
      <c r="F5" s="38">
        <v>10400000</v>
      </c>
      <c r="G5" s="17">
        <v>8840000</v>
      </c>
      <c r="H5" s="51">
        <v>0.31</v>
      </c>
      <c r="I5" s="23">
        <v>92</v>
      </c>
      <c r="J5" s="86" t="s">
        <v>110</v>
      </c>
      <c r="K5" s="83"/>
      <c r="L5" s="83"/>
      <c r="M5" s="83"/>
      <c r="N5" s="83"/>
      <c r="O5" s="83"/>
      <c r="P5" s="83"/>
    </row>
    <row r="6" spans="1:16" ht="53.25" customHeight="1" thickBot="1" x14ac:dyDescent="0.3">
      <c r="A6" s="60">
        <v>5</v>
      </c>
      <c r="B6" s="15" t="s">
        <v>97</v>
      </c>
      <c r="C6" s="54" t="s">
        <v>9</v>
      </c>
      <c r="D6" s="54" t="s">
        <v>10</v>
      </c>
      <c r="E6" s="54" t="s">
        <v>98</v>
      </c>
      <c r="F6" s="54">
        <v>1887600</v>
      </c>
      <c r="G6" s="54">
        <v>1604460</v>
      </c>
      <c r="H6" s="51">
        <v>9.8000000000000004E-2</v>
      </c>
      <c r="I6" s="23">
        <v>12</v>
      </c>
      <c r="J6" s="86" t="s">
        <v>110</v>
      </c>
      <c r="K6" s="83"/>
      <c r="L6" s="83"/>
      <c r="M6" s="83"/>
      <c r="N6" s="83"/>
      <c r="O6" s="83"/>
      <c r="P6" s="83"/>
    </row>
    <row r="7" spans="1:16" ht="81" customHeight="1" thickBot="1" x14ac:dyDescent="0.3">
      <c r="A7" s="87">
        <v>6</v>
      </c>
      <c r="B7" s="54" t="s">
        <v>99</v>
      </c>
      <c r="C7" s="54" t="s">
        <v>9</v>
      </c>
      <c r="D7" s="54" t="s">
        <v>10</v>
      </c>
      <c r="E7" s="54" t="s">
        <v>100</v>
      </c>
      <c r="F7" s="54">
        <v>4709436</v>
      </c>
      <c r="G7" s="17">
        <v>4003020.6</v>
      </c>
      <c r="H7" s="51">
        <v>0.8</v>
      </c>
      <c r="I7" s="23">
        <v>34</v>
      </c>
      <c r="J7" s="86" t="s">
        <v>110</v>
      </c>
      <c r="K7" s="83"/>
      <c r="L7" s="83"/>
      <c r="M7" s="83"/>
      <c r="N7" s="83"/>
      <c r="O7" s="83"/>
      <c r="P7" s="83"/>
    </row>
    <row r="8" spans="1:16" ht="66.75" customHeight="1" thickBot="1" x14ac:dyDescent="0.3">
      <c r="A8" s="87">
        <v>7</v>
      </c>
      <c r="B8" s="54" t="s">
        <v>101</v>
      </c>
      <c r="C8" s="54" t="s">
        <v>9</v>
      </c>
      <c r="D8" s="54" t="s">
        <v>10</v>
      </c>
      <c r="E8" s="54" t="s">
        <v>102</v>
      </c>
      <c r="F8" s="54">
        <v>9389600</v>
      </c>
      <c r="G8" s="54">
        <v>7981160</v>
      </c>
      <c r="H8" s="51">
        <v>0.8</v>
      </c>
      <c r="I8" s="23">
        <v>34</v>
      </c>
      <c r="J8" s="86" t="s">
        <v>110</v>
      </c>
      <c r="K8" s="83"/>
      <c r="L8" s="83"/>
      <c r="M8" s="83"/>
      <c r="N8" s="83"/>
      <c r="O8" s="83"/>
      <c r="P8" s="83"/>
    </row>
    <row r="9" spans="1:16" ht="29.25" customHeight="1" thickBot="1" x14ac:dyDescent="0.3">
      <c r="A9" s="87">
        <v>8</v>
      </c>
      <c r="B9" s="58" t="s">
        <v>103</v>
      </c>
      <c r="C9" s="15" t="s">
        <v>9</v>
      </c>
      <c r="D9" s="15" t="s">
        <v>10</v>
      </c>
      <c r="E9" s="16" t="s">
        <v>104</v>
      </c>
      <c r="F9" s="38">
        <v>25773000</v>
      </c>
      <c r="G9" s="17">
        <v>21907050</v>
      </c>
      <c r="H9" s="51">
        <v>0.157</v>
      </c>
      <c r="I9" s="23">
        <v>84</v>
      </c>
      <c r="J9" s="86" t="s">
        <v>110</v>
      </c>
      <c r="K9" s="83"/>
      <c r="L9" s="83"/>
      <c r="M9" s="83"/>
      <c r="N9" s="83"/>
      <c r="O9" s="83"/>
      <c r="P9" s="83"/>
    </row>
    <row r="10" spans="1:16" ht="93" customHeight="1" thickBot="1" x14ac:dyDescent="0.3">
      <c r="A10" s="87">
        <v>9</v>
      </c>
      <c r="B10" s="15" t="s">
        <v>105</v>
      </c>
      <c r="C10" s="20" t="s">
        <v>9</v>
      </c>
      <c r="D10" s="20" t="s">
        <v>10</v>
      </c>
      <c r="E10" s="21" t="s">
        <v>100</v>
      </c>
      <c r="F10" s="47">
        <v>4114000</v>
      </c>
      <c r="G10" s="22">
        <v>3496900</v>
      </c>
      <c r="H10" s="51">
        <v>0.8</v>
      </c>
      <c r="I10" s="23">
        <v>6</v>
      </c>
      <c r="J10" s="86" t="s">
        <v>110</v>
      </c>
      <c r="K10" s="83"/>
      <c r="L10" s="83"/>
      <c r="M10" s="83"/>
      <c r="N10" s="83"/>
      <c r="O10" s="83"/>
      <c r="P10" s="83"/>
    </row>
    <row r="11" spans="1:16" ht="42.75" customHeight="1" thickBot="1" x14ac:dyDescent="0.3">
      <c r="A11" s="88">
        <v>10</v>
      </c>
      <c r="B11" s="64" t="s">
        <v>106</v>
      </c>
      <c r="C11" s="64" t="s">
        <v>9</v>
      </c>
      <c r="D11" s="64" t="s">
        <v>10</v>
      </c>
      <c r="E11" s="64" t="s">
        <v>98</v>
      </c>
      <c r="F11" s="64">
        <v>5668850</v>
      </c>
      <c r="G11" s="64">
        <v>4818522.5</v>
      </c>
      <c r="H11" s="69">
        <v>0.7</v>
      </c>
      <c r="I11" s="70">
        <v>12</v>
      </c>
      <c r="J11" s="89" t="s">
        <v>110</v>
      </c>
      <c r="K11" s="83"/>
      <c r="L11" s="83"/>
      <c r="M11" s="83"/>
      <c r="N11" s="83"/>
      <c r="O11" s="83"/>
      <c r="P11" s="83"/>
    </row>
    <row r="13" spans="1:16" ht="15.75" thickBot="1" x14ac:dyDescent="0.3"/>
    <row r="14" spans="1:16" ht="174.75" customHeight="1" thickBot="1" x14ac:dyDescent="0.3">
      <c r="A14" s="56" t="s">
        <v>123</v>
      </c>
      <c r="B14" s="5" t="s">
        <v>17</v>
      </c>
      <c r="C14" s="2" t="s">
        <v>124</v>
      </c>
      <c r="D14" s="2" t="s">
        <v>3</v>
      </c>
      <c r="E14" s="2" t="s">
        <v>125</v>
      </c>
      <c r="F14" s="82" t="s">
        <v>126</v>
      </c>
      <c r="G14" s="2" t="s">
        <v>127</v>
      </c>
      <c r="H14" s="2" t="s">
        <v>128</v>
      </c>
      <c r="I14" s="82" t="s">
        <v>129</v>
      </c>
      <c r="J14" s="2" t="s">
        <v>130</v>
      </c>
      <c r="K14" s="82" t="s">
        <v>131</v>
      </c>
      <c r="L14" s="2" t="s">
        <v>132</v>
      </c>
      <c r="M14" s="2" t="s">
        <v>133</v>
      </c>
      <c r="N14" s="3" t="s">
        <v>134</v>
      </c>
    </row>
    <row r="15" spans="1:16" ht="52.5" thickBot="1" x14ac:dyDescent="0.3">
      <c r="A15" s="59">
        <v>1</v>
      </c>
      <c r="B15" s="58" t="s">
        <v>89</v>
      </c>
      <c r="C15" s="15" t="s">
        <v>90</v>
      </c>
      <c r="D15" s="15" t="s">
        <v>10</v>
      </c>
      <c r="E15" s="16" t="s">
        <v>137</v>
      </c>
      <c r="F15" s="38" t="s">
        <v>137</v>
      </c>
      <c r="G15" s="17" t="s">
        <v>137</v>
      </c>
      <c r="H15" s="16" t="s">
        <v>137</v>
      </c>
      <c r="I15" s="38" t="s">
        <v>137</v>
      </c>
      <c r="J15" s="17" t="s">
        <v>137</v>
      </c>
      <c r="K15" s="16" t="s">
        <v>137</v>
      </c>
      <c r="L15" s="38" t="s">
        <v>137</v>
      </c>
      <c r="M15" s="17" t="s">
        <v>137</v>
      </c>
      <c r="N15" s="85"/>
    </row>
    <row r="16" spans="1:16" ht="52.5" thickBot="1" x14ac:dyDescent="0.3">
      <c r="A16" s="60">
        <v>2</v>
      </c>
      <c r="B16" s="15" t="s">
        <v>92</v>
      </c>
      <c r="C16" s="20" t="s">
        <v>90</v>
      </c>
      <c r="D16" s="20" t="s">
        <v>10</v>
      </c>
      <c r="E16" s="21" t="s">
        <v>137</v>
      </c>
      <c r="F16" s="47" t="s">
        <v>137</v>
      </c>
      <c r="G16" s="21" t="s">
        <v>137</v>
      </c>
      <c r="H16" s="47" t="s">
        <v>137</v>
      </c>
      <c r="I16" s="21" t="s">
        <v>137</v>
      </c>
      <c r="J16" s="47" t="s">
        <v>137</v>
      </c>
      <c r="K16" s="21" t="s">
        <v>137</v>
      </c>
      <c r="L16" s="47" t="s">
        <v>137</v>
      </c>
      <c r="M16" s="21" t="s">
        <v>137</v>
      </c>
      <c r="N16" s="86"/>
    </row>
    <row r="17" spans="1:14" ht="39.75" thickBot="1" x14ac:dyDescent="0.3">
      <c r="A17" s="61">
        <v>3</v>
      </c>
      <c r="B17" s="54" t="s">
        <v>93</v>
      </c>
      <c r="C17" s="54" t="s">
        <v>90</v>
      </c>
      <c r="D17" s="54" t="s">
        <v>10</v>
      </c>
      <c r="E17" s="21" t="s">
        <v>137</v>
      </c>
      <c r="F17" s="47" t="s">
        <v>137</v>
      </c>
      <c r="G17" s="21" t="s">
        <v>137</v>
      </c>
      <c r="H17" s="47" t="s">
        <v>137</v>
      </c>
      <c r="I17" s="21" t="s">
        <v>137</v>
      </c>
      <c r="J17" s="47" t="s">
        <v>137</v>
      </c>
      <c r="K17" s="21" t="s">
        <v>137</v>
      </c>
      <c r="L17" s="47" t="s">
        <v>137</v>
      </c>
      <c r="M17" s="21" t="s">
        <v>137</v>
      </c>
      <c r="N17" s="23"/>
    </row>
    <row r="18" spans="1:14" ht="27" thickBot="1" x14ac:dyDescent="0.3">
      <c r="A18" s="61">
        <v>4</v>
      </c>
      <c r="B18" s="54" t="s">
        <v>95</v>
      </c>
      <c r="C18" s="15" t="s">
        <v>9</v>
      </c>
      <c r="D18" s="15" t="s">
        <v>10</v>
      </c>
      <c r="E18" s="21" t="s">
        <v>137</v>
      </c>
      <c r="F18" s="47" t="s">
        <v>137</v>
      </c>
      <c r="G18" s="21" t="s">
        <v>137</v>
      </c>
      <c r="H18" s="47" t="s">
        <v>137</v>
      </c>
      <c r="I18" s="21" t="s">
        <v>137</v>
      </c>
      <c r="J18" s="47" t="s">
        <v>137</v>
      </c>
      <c r="K18" s="21" t="s">
        <v>137</v>
      </c>
      <c r="L18" s="47" t="s">
        <v>137</v>
      </c>
      <c r="M18" s="21" t="s">
        <v>137</v>
      </c>
      <c r="N18" s="86"/>
    </row>
    <row r="19" spans="1:14" ht="52.5" thickBot="1" x14ac:dyDescent="0.3">
      <c r="A19" s="60">
        <v>5</v>
      </c>
      <c r="B19" s="15" t="s">
        <v>97</v>
      </c>
      <c r="C19" s="54" t="s">
        <v>9</v>
      </c>
      <c r="D19" s="54" t="s">
        <v>10</v>
      </c>
      <c r="E19" s="21" t="s">
        <v>137</v>
      </c>
      <c r="F19" s="47" t="s">
        <v>137</v>
      </c>
      <c r="G19" s="21" t="s">
        <v>137</v>
      </c>
      <c r="H19" s="47" t="s">
        <v>137</v>
      </c>
      <c r="I19" s="21" t="s">
        <v>137</v>
      </c>
      <c r="J19" s="47" t="s">
        <v>137</v>
      </c>
      <c r="K19" s="21" t="s">
        <v>137</v>
      </c>
      <c r="L19" s="47" t="s">
        <v>137</v>
      </c>
      <c r="M19" s="21" t="s">
        <v>137</v>
      </c>
      <c r="N19" s="86"/>
    </row>
    <row r="20" spans="1:14" ht="103.5" thickBot="1" x14ac:dyDescent="0.3">
      <c r="A20" s="87">
        <v>6</v>
      </c>
      <c r="B20" s="54" t="s">
        <v>99</v>
      </c>
      <c r="C20" s="54" t="s">
        <v>9</v>
      </c>
      <c r="D20" s="54" t="s">
        <v>10</v>
      </c>
      <c r="E20" s="21" t="s">
        <v>137</v>
      </c>
      <c r="F20" s="47" t="s">
        <v>137</v>
      </c>
      <c r="G20" s="21" t="s">
        <v>137</v>
      </c>
      <c r="H20" s="47" t="s">
        <v>137</v>
      </c>
      <c r="I20" s="21" t="s">
        <v>137</v>
      </c>
      <c r="J20" s="47" t="s">
        <v>137</v>
      </c>
      <c r="K20" s="21" t="s">
        <v>137</v>
      </c>
      <c r="L20" s="47" t="s">
        <v>137</v>
      </c>
      <c r="M20" s="21" t="s">
        <v>137</v>
      </c>
      <c r="N20" s="119" t="s">
        <v>153</v>
      </c>
    </row>
    <row r="21" spans="1:14" ht="103.5" thickBot="1" x14ac:dyDescent="0.3">
      <c r="A21" s="87">
        <v>7</v>
      </c>
      <c r="B21" s="54" t="s">
        <v>101</v>
      </c>
      <c r="C21" s="54" t="s">
        <v>9</v>
      </c>
      <c r="D21" s="54" t="s">
        <v>10</v>
      </c>
      <c r="E21" s="21" t="s">
        <v>137</v>
      </c>
      <c r="F21" s="47" t="s">
        <v>137</v>
      </c>
      <c r="G21" s="21" t="s">
        <v>137</v>
      </c>
      <c r="H21" s="47" t="s">
        <v>137</v>
      </c>
      <c r="I21" s="21" t="s">
        <v>137</v>
      </c>
      <c r="J21" s="47" t="s">
        <v>137</v>
      </c>
      <c r="K21" s="21" t="s">
        <v>137</v>
      </c>
      <c r="L21" s="47" t="s">
        <v>137</v>
      </c>
      <c r="M21" s="21" t="s">
        <v>137</v>
      </c>
      <c r="N21" s="119" t="s">
        <v>153</v>
      </c>
    </row>
    <row r="22" spans="1:14" ht="27" thickBot="1" x14ac:dyDescent="0.3">
      <c r="A22" s="87">
        <v>8</v>
      </c>
      <c r="B22" s="58" t="s">
        <v>103</v>
      </c>
      <c r="C22" s="15" t="s">
        <v>9</v>
      </c>
      <c r="D22" s="15" t="s">
        <v>10</v>
      </c>
      <c r="E22" s="21" t="s">
        <v>137</v>
      </c>
      <c r="F22" s="47" t="s">
        <v>137</v>
      </c>
      <c r="G22" s="21" t="s">
        <v>137</v>
      </c>
      <c r="H22" s="47" t="s">
        <v>137</v>
      </c>
      <c r="I22" s="21" t="s">
        <v>137</v>
      </c>
      <c r="J22" s="47" t="s">
        <v>137</v>
      </c>
      <c r="K22" s="21" t="s">
        <v>137</v>
      </c>
      <c r="L22" s="47" t="s">
        <v>137</v>
      </c>
      <c r="M22" s="21" t="s">
        <v>137</v>
      </c>
      <c r="N22" s="86"/>
    </row>
    <row r="23" spans="1:14" ht="103.5" thickBot="1" x14ac:dyDescent="0.3">
      <c r="A23" s="87">
        <v>9</v>
      </c>
      <c r="B23" s="15" t="s">
        <v>105</v>
      </c>
      <c r="C23" s="20" t="s">
        <v>9</v>
      </c>
      <c r="D23" s="20" t="s">
        <v>10</v>
      </c>
      <c r="E23" s="21" t="s">
        <v>137</v>
      </c>
      <c r="F23" s="47" t="s">
        <v>137</v>
      </c>
      <c r="G23" s="21" t="s">
        <v>137</v>
      </c>
      <c r="H23" s="47" t="s">
        <v>137</v>
      </c>
      <c r="I23" s="21" t="s">
        <v>137</v>
      </c>
      <c r="J23" s="47" t="s">
        <v>137</v>
      </c>
      <c r="K23" s="21" t="s">
        <v>137</v>
      </c>
      <c r="L23" s="47" t="s">
        <v>137</v>
      </c>
      <c r="M23" s="21" t="s">
        <v>137</v>
      </c>
      <c r="N23" s="119" t="s">
        <v>153</v>
      </c>
    </row>
    <row r="24" spans="1:14" ht="39.75" thickBot="1" x14ac:dyDescent="0.3">
      <c r="A24" s="88">
        <v>10</v>
      </c>
      <c r="B24" s="64" t="s">
        <v>106</v>
      </c>
      <c r="C24" s="64" t="s">
        <v>9</v>
      </c>
      <c r="D24" s="64" t="s">
        <v>10</v>
      </c>
      <c r="E24" s="21" t="s">
        <v>137</v>
      </c>
      <c r="F24" s="47" t="s">
        <v>137</v>
      </c>
      <c r="G24" s="21" t="s">
        <v>137</v>
      </c>
      <c r="H24" s="47" t="s">
        <v>137</v>
      </c>
      <c r="I24" s="21" t="s">
        <v>137</v>
      </c>
      <c r="J24" s="47" t="s">
        <v>137</v>
      </c>
      <c r="K24" s="21" t="s">
        <v>137</v>
      </c>
      <c r="L24" s="47" t="s">
        <v>137</v>
      </c>
      <c r="M24" s="21" t="s">
        <v>137</v>
      </c>
      <c r="N24" s="89"/>
    </row>
    <row r="26" spans="1:14" x14ac:dyDescent="0.25">
      <c r="A26" s="84"/>
      <c r="B26" s="84"/>
      <c r="C26" s="84"/>
      <c r="D26" s="84"/>
      <c r="E26" s="84"/>
      <c r="F26" s="84"/>
      <c r="G26" s="84"/>
      <c r="H26" s="84"/>
      <c r="I26" s="84"/>
      <c r="J26" s="84"/>
    </row>
    <row r="27" spans="1:14" x14ac:dyDescent="0.25">
      <c r="A27" s="84"/>
      <c r="B27" s="84"/>
      <c r="C27" s="84"/>
      <c r="D27" s="84"/>
      <c r="E27" s="84"/>
      <c r="F27" s="84"/>
      <c r="G27" s="84"/>
      <c r="H27" s="84"/>
      <c r="I27" s="84"/>
      <c r="J27" s="84"/>
    </row>
    <row r="28" spans="1:14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</row>
    <row r="29" spans="1:14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</row>
    <row r="30" spans="1:14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</row>
    <row r="31" spans="1:14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</row>
    <row r="32" spans="1:14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</row>
    <row r="33" spans="1:10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</row>
    <row r="34" spans="1:10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</row>
    <row r="35" spans="1:10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</row>
    <row r="36" spans="1:10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</row>
    <row r="37" spans="1:10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K7" sqref="K7"/>
    </sheetView>
  </sheetViews>
  <sheetFormatPr defaultRowHeight="15" x14ac:dyDescent="0.25"/>
  <cols>
    <col min="1" max="1" width="12.42578125" customWidth="1"/>
    <col min="2" max="2" width="11.28515625" customWidth="1"/>
    <col min="3" max="3" width="12.140625" customWidth="1"/>
    <col min="4" max="5" width="15" bestFit="1" customWidth="1"/>
    <col min="6" max="6" width="11" customWidth="1"/>
    <col min="7" max="7" width="11.140625" customWidth="1"/>
    <col min="8" max="8" width="9.85546875" customWidth="1"/>
    <col min="9" max="9" width="15.140625" customWidth="1"/>
    <col min="10" max="10" width="18.42578125" customWidth="1"/>
    <col min="11" max="11" width="10.28515625" customWidth="1"/>
    <col min="12" max="12" width="12.28515625" customWidth="1"/>
    <col min="13" max="13" width="15.7109375" customWidth="1"/>
  </cols>
  <sheetData>
    <row r="1" spans="1:11" ht="77.25" thickBot="1" x14ac:dyDescent="0.3">
      <c r="A1" s="1" t="s">
        <v>17</v>
      </c>
      <c r="B1" s="2" t="s">
        <v>2</v>
      </c>
      <c r="C1" s="2" t="s">
        <v>24</v>
      </c>
      <c r="D1" s="82" t="s">
        <v>5</v>
      </c>
      <c r="E1" s="2" t="s">
        <v>117</v>
      </c>
      <c r="F1" s="2" t="s">
        <v>114</v>
      </c>
      <c r="G1" s="91" t="s">
        <v>107</v>
      </c>
      <c r="H1" s="84"/>
    </row>
    <row r="2" spans="1:11" ht="65.25" thickBot="1" x14ac:dyDescent="0.3">
      <c r="A2" s="55" t="s">
        <v>111</v>
      </c>
      <c r="B2" s="15" t="s">
        <v>112</v>
      </c>
      <c r="C2" s="15" t="s">
        <v>113</v>
      </c>
      <c r="D2" s="17">
        <v>17500000</v>
      </c>
      <c r="E2" s="17">
        <v>14875000</v>
      </c>
      <c r="F2" s="103">
        <v>1</v>
      </c>
      <c r="G2" s="92">
        <v>34000</v>
      </c>
    </row>
    <row r="5" spans="1:11" ht="15.75" thickBot="1" x14ac:dyDescent="0.3"/>
    <row r="6" spans="1:11" ht="191.25" customHeight="1" thickBot="1" x14ac:dyDescent="0.3">
      <c r="A6" s="2" t="s">
        <v>17</v>
      </c>
      <c r="B6" s="2" t="s">
        <v>125</v>
      </c>
      <c r="C6" s="82" t="s">
        <v>126</v>
      </c>
      <c r="D6" s="2" t="s">
        <v>127</v>
      </c>
      <c r="E6" s="2" t="s">
        <v>128</v>
      </c>
      <c r="F6" s="82" t="s">
        <v>129</v>
      </c>
      <c r="G6" s="2" t="s">
        <v>130</v>
      </c>
      <c r="H6" s="82" t="s">
        <v>131</v>
      </c>
      <c r="I6" s="2" t="s">
        <v>132</v>
      </c>
      <c r="J6" s="2" t="s">
        <v>133</v>
      </c>
      <c r="K6" s="3" t="s">
        <v>134</v>
      </c>
    </row>
    <row r="7" spans="1:11" ht="65.25" thickBot="1" x14ac:dyDescent="0.3">
      <c r="A7" s="55" t="s">
        <v>111</v>
      </c>
      <c r="B7" s="15" t="s">
        <v>137</v>
      </c>
      <c r="C7" s="15" t="s">
        <v>137</v>
      </c>
      <c r="D7" s="17" t="s">
        <v>137</v>
      </c>
      <c r="E7" s="17" t="s">
        <v>137</v>
      </c>
      <c r="F7" s="103" t="s">
        <v>137</v>
      </c>
      <c r="G7" s="15" t="s">
        <v>137</v>
      </c>
      <c r="H7" s="17" t="s">
        <v>137</v>
      </c>
      <c r="I7" s="17" t="s">
        <v>137</v>
      </c>
      <c r="J7" s="103" t="s">
        <v>137</v>
      </c>
      <c r="K7" s="9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selection activeCell="Q10" sqref="Q10"/>
    </sheetView>
  </sheetViews>
  <sheetFormatPr defaultRowHeight="15" x14ac:dyDescent="0.25"/>
  <cols>
    <col min="2" max="2" width="12.140625" customWidth="1"/>
    <col min="3" max="3" width="10" customWidth="1"/>
    <col min="5" max="5" width="10" bestFit="1" customWidth="1"/>
    <col min="6" max="6" width="16" bestFit="1" customWidth="1"/>
    <col min="7" max="7" width="15.7109375" bestFit="1" customWidth="1"/>
    <col min="8" max="8" width="11.28515625" customWidth="1"/>
    <col min="10" max="10" width="11.28515625" bestFit="1" customWidth="1"/>
    <col min="11" max="11" width="16.140625" customWidth="1"/>
    <col min="12" max="12" width="11.7109375" customWidth="1"/>
    <col min="13" max="13" width="10.85546875" customWidth="1"/>
    <col min="14" max="14" width="15.7109375" customWidth="1"/>
    <col min="15" max="15" width="14.28515625" customWidth="1"/>
    <col min="16" max="16" width="17" customWidth="1"/>
    <col min="17" max="17" width="13.5703125" customWidth="1"/>
    <col min="18" max="18" width="18" customWidth="1"/>
    <col min="19" max="19" width="13.85546875" customWidth="1"/>
  </cols>
  <sheetData>
    <row r="1" spans="1:20" ht="14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K1" s="104" t="s">
        <v>125</v>
      </c>
      <c r="L1" s="104" t="s">
        <v>126</v>
      </c>
      <c r="M1" s="104" t="s">
        <v>127</v>
      </c>
      <c r="N1" s="104" t="s">
        <v>128</v>
      </c>
      <c r="O1" s="104" t="s">
        <v>129</v>
      </c>
      <c r="P1" s="104" t="s">
        <v>130</v>
      </c>
      <c r="Q1" s="104" t="s">
        <v>131</v>
      </c>
      <c r="R1" s="104" t="s">
        <v>132</v>
      </c>
      <c r="S1" s="104" t="s">
        <v>133</v>
      </c>
      <c r="T1" s="104" t="s">
        <v>134</v>
      </c>
    </row>
    <row r="2" spans="1:20" ht="80.25" customHeight="1" thickBot="1" x14ac:dyDescent="0.3">
      <c r="A2" s="14">
        <v>1</v>
      </c>
      <c r="B2" s="15" t="s">
        <v>8</v>
      </c>
      <c r="C2" s="15" t="s">
        <v>9</v>
      </c>
      <c r="D2" s="16" t="s">
        <v>10</v>
      </c>
      <c r="E2" s="16" t="s">
        <v>11</v>
      </c>
      <c r="F2" s="17">
        <v>4000000</v>
      </c>
      <c r="G2" s="17">
        <f>F2*0.85</f>
        <v>3400000</v>
      </c>
      <c r="H2" s="18">
        <v>1</v>
      </c>
      <c r="K2" s="105" t="s">
        <v>137</v>
      </c>
      <c r="L2" s="106" t="s">
        <v>137</v>
      </c>
      <c r="M2" s="106" t="s">
        <v>137</v>
      </c>
      <c r="N2" s="107" t="s">
        <v>137</v>
      </c>
      <c r="O2" s="107" t="s">
        <v>137</v>
      </c>
      <c r="P2" s="108" t="s">
        <v>137</v>
      </c>
      <c r="Q2" s="108" t="s">
        <v>137</v>
      </c>
      <c r="R2" s="107" t="s">
        <v>137</v>
      </c>
      <c r="S2" s="108" t="s">
        <v>137</v>
      </c>
      <c r="T2" s="106" t="s">
        <v>136</v>
      </c>
    </row>
    <row r="3" spans="1:20" ht="94.5" customHeight="1" thickBot="1" x14ac:dyDescent="0.3">
      <c r="A3" s="19">
        <v>2</v>
      </c>
      <c r="B3" s="20" t="s">
        <v>12</v>
      </c>
      <c r="C3" s="20" t="s">
        <v>13</v>
      </c>
      <c r="D3" s="21"/>
      <c r="E3" s="21" t="s">
        <v>14</v>
      </c>
      <c r="F3" s="22">
        <v>40000000</v>
      </c>
      <c r="G3" s="22">
        <f>F3*0.85</f>
        <v>34000000</v>
      </c>
      <c r="H3" s="23">
        <v>1</v>
      </c>
      <c r="K3" s="19" t="s">
        <v>137</v>
      </c>
      <c r="L3" s="20" t="s">
        <v>137</v>
      </c>
      <c r="M3" s="20" t="s">
        <v>137</v>
      </c>
      <c r="N3" s="21" t="s">
        <v>137</v>
      </c>
      <c r="O3" s="21" t="s">
        <v>137</v>
      </c>
      <c r="P3" s="22" t="s">
        <v>137</v>
      </c>
      <c r="Q3" s="22" t="s">
        <v>137</v>
      </c>
      <c r="R3" s="21" t="s">
        <v>137</v>
      </c>
      <c r="S3" s="22" t="s">
        <v>137</v>
      </c>
      <c r="T3" s="20" t="s">
        <v>135</v>
      </c>
    </row>
    <row r="4" spans="1:20" ht="90.75" thickBot="1" x14ac:dyDescent="0.3">
      <c r="A4" s="19">
        <v>3</v>
      </c>
      <c r="B4" s="20" t="s">
        <v>15</v>
      </c>
      <c r="C4" s="20" t="s">
        <v>13</v>
      </c>
      <c r="D4" s="21"/>
      <c r="E4" s="21" t="s">
        <v>16</v>
      </c>
      <c r="F4" s="22">
        <v>675000000</v>
      </c>
      <c r="G4" s="22">
        <f>F4*0.85</f>
        <v>573750000</v>
      </c>
      <c r="H4" s="23">
        <v>1</v>
      </c>
      <c r="K4" s="19" t="s">
        <v>137</v>
      </c>
      <c r="L4" s="20" t="s">
        <v>137</v>
      </c>
      <c r="M4" s="20" t="s">
        <v>137</v>
      </c>
      <c r="N4" s="21" t="s">
        <v>137</v>
      </c>
      <c r="O4" s="21" t="s">
        <v>137</v>
      </c>
      <c r="P4" s="22" t="s">
        <v>137</v>
      </c>
      <c r="Q4" s="22" t="s">
        <v>137</v>
      </c>
      <c r="R4" s="21" t="s">
        <v>137</v>
      </c>
      <c r="S4" s="22" t="s">
        <v>137</v>
      </c>
      <c r="T4" s="20" t="s">
        <v>135</v>
      </c>
    </row>
    <row r="5" spans="1:20" x14ac:dyDescent="0.25">
      <c r="A5" s="24" t="s">
        <v>39</v>
      </c>
      <c r="B5" s="25"/>
      <c r="C5" s="25"/>
      <c r="D5" s="25"/>
      <c r="E5" s="25"/>
      <c r="F5" s="93">
        <f>SUM(F2:F4)</f>
        <v>719000000</v>
      </c>
      <c r="G5" s="93">
        <f>SUM(G2:G4)</f>
        <v>611150000</v>
      </c>
      <c r="H5" s="2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workbookViewId="0">
      <selection activeCell="O10" sqref="O10"/>
    </sheetView>
  </sheetViews>
  <sheetFormatPr defaultRowHeight="15" x14ac:dyDescent="0.25"/>
  <cols>
    <col min="2" max="2" width="13.7109375" customWidth="1"/>
    <col min="4" max="4" width="18.140625" customWidth="1"/>
    <col min="5" max="5" width="12" customWidth="1"/>
    <col min="6" max="7" width="16" bestFit="1" customWidth="1"/>
    <col min="8" max="8" width="12.140625" customWidth="1"/>
    <col min="9" max="9" width="19.7109375" bestFit="1" customWidth="1"/>
    <col min="10" max="10" width="14.28515625" bestFit="1" customWidth="1"/>
    <col min="11" max="11" width="13.28515625" customWidth="1"/>
    <col min="12" max="12" width="13.5703125" customWidth="1"/>
    <col min="13" max="13" width="11" bestFit="1" customWidth="1"/>
    <col min="14" max="14" width="10.42578125" customWidth="1"/>
    <col min="15" max="15" width="11.7109375" customWidth="1"/>
    <col min="16" max="16" width="11.5703125" customWidth="1"/>
    <col min="17" max="17" width="10.85546875" customWidth="1"/>
    <col min="18" max="18" width="17.42578125" customWidth="1"/>
    <col min="20" max="20" width="16" bestFit="1" customWidth="1"/>
  </cols>
  <sheetData>
    <row r="1" spans="1:29" ht="113.25" customHeight="1" thickBot="1" x14ac:dyDescent="0.3">
      <c r="A1" s="4" t="s">
        <v>0</v>
      </c>
      <c r="B1" s="5" t="s">
        <v>17</v>
      </c>
      <c r="C1" s="2" t="s">
        <v>2</v>
      </c>
      <c r="D1" s="2" t="s">
        <v>3</v>
      </c>
      <c r="E1" s="2" t="s">
        <v>24</v>
      </c>
      <c r="F1" s="5" t="s">
        <v>5</v>
      </c>
      <c r="G1" s="5" t="s">
        <v>6</v>
      </c>
      <c r="H1" s="26" t="s">
        <v>27</v>
      </c>
      <c r="I1" s="26" t="s">
        <v>28</v>
      </c>
      <c r="J1" s="26" t="s">
        <v>29</v>
      </c>
      <c r="K1" s="6" t="s">
        <v>32</v>
      </c>
      <c r="L1" s="6" t="s">
        <v>33</v>
      </c>
      <c r="M1" s="8" t="s">
        <v>34</v>
      </c>
      <c r="N1" s="9" t="s">
        <v>35</v>
      </c>
      <c r="O1" s="8" t="s">
        <v>36</v>
      </c>
      <c r="P1" s="9" t="s">
        <v>37</v>
      </c>
      <c r="Q1" s="10" t="s">
        <v>38</v>
      </c>
    </row>
    <row r="2" spans="1:29" ht="33" customHeight="1" x14ac:dyDescent="0.25">
      <c r="A2" s="27">
        <v>1</v>
      </c>
      <c r="B2" s="28" t="s">
        <v>20</v>
      </c>
      <c r="C2" s="28" t="s">
        <v>22</v>
      </c>
      <c r="D2" s="29" t="s">
        <v>19</v>
      </c>
      <c r="E2" s="29" t="s">
        <v>25</v>
      </c>
      <c r="F2" s="30">
        <v>100000000</v>
      </c>
      <c r="G2" s="31">
        <v>85000000</v>
      </c>
      <c r="H2" s="29">
        <v>14</v>
      </c>
      <c r="I2" s="32" t="s">
        <v>40</v>
      </c>
      <c r="J2" s="33" t="s">
        <v>30</v>
      </c>
      <c r="K2" s="29">
        <v>1310</v>
      </c>
      <c r="L2" s="29">
        <v>1</v>
      </c>
      <c r="M2" s="34">
        <v>5452.5627044711018</v>
      </c>
      <c r="N2" s="29">
        <v>1</v>
      </c>
      <c r="O2" s="35">
        <v>5.4525627044711013E-2</v>
      </c>
      <c r="P2" s="33">
        <v>1</v>
      </c>
      <c r="Q2" s="36">
        <v>2</v>
      </c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79.5" customHeight="1" thickBot="1" x14ac:dyDescent="0.3">
      <c r="A3" s="37">
        <v>2</v>
      </c>
      <c r="B3" s="15" t="s">
        <v>21</v>
      </c>
      <c r="C3" s="15" t="s">
        <v>23</v>
      </c>
      <c r="D3" s="16" t="s">
        <v>18</v>
      </c>
      <c r="E3" s="16" t="s">
        <v>26</v>
      </c>
      <c r="F3" s="38">
        <v>84280000</v>
      </c>
      <c r="G3" s="38">
        <v>71638000</v>
      </c>
      <c r="H3" s="39">
        <v>14</v>
      </c>
      <c r="I3" s="16" t="s">
        <v>41</v>
      </c>
      <c r="J3" s="40" t="s">
        <v>31</v>
      </c>
      <c r="K3" s="16">
        <v>980</v>
      </c>
      <c r="L3" s="16">
        <v>1.24</v>
      </c>
      <c r="M3" s="41">
        <v>6142.8571428571431</v>
      </c>
      <c r="N3" s="16">
        <v>0</v>
      </c>
      <c r="O3" s="42">
        <v>9.0379008746355682E-2</v>
      </c>
      <c r="P3" s="40">
        <v>0</v>
      </c>
      <c r="Q3" s="43">
        <v>0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x14ac:dyDescent="0.25">
      <c r="A4" s="24" t="s">
        <v>39</v>
      </c>
      <c r="B4" s="25"/>
      <c r="C4" s="25"/>
      <c r="D4" s="25"/>
      <c r="E4" s="25"/>
      <c r="F4" s="93">
        <f>SUM(F2:F3)</f>
        <v>184280000</v>
      </c>
      <c r="G4" s="93">
        <f>SUM(G2:G3)</f>
        <v>156638000</v>
      </c>
      <c r="H4" s="25"/>
      <c r="I4" s="25"/>
      <c r="J4" s="25"/>
      <c r="K4" s="24">
        <f>SUM(K2:K3)</f>
        <v>2290</v>
      </c>
      <c r="L4" s="25"/>
      <c r="M4" s="25"/>
      <c r="N4" s="25"/>
      <c r="O4" s="25"/>
      <c r="P4" s="25"/>
      <c r="Q4" s="25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7" spans="1:29" ht="15.75" thickBot="1" x14ac:dyDescent="0.3"/>
    <row r="8" spans="1:29" ht="141" thickBot="1" x14ac:dyDescent="0.3">
      <c r="A8" s="4" t="s">
        <v>123</v>
      </c>
      <c r="B8" s="5" t="s">
        <v>17</v>
      </c>
      <c r="C8" s="2" t="s">
        <v>3</v>
      </c>
      <c r="D8" s="2" t="s">
        <v>125</v>
      </c>
      <c r="E8" s="2" t="s">
        <v>126</v>
      </c>
      <c r="F8" s="2" t="s">
        <v>127</v>
      </c>
      <c r="G8" s="2" t="s">
        <v>128</v>
      </c>
      <c r="H8" s="2" t="s">
        <v>129</v>
      </c>
      <c r="I8" s="2" t="s">
        <v>130</v>
      </c>
      <c r="J8" s="2" t="s">
        <v>131</v>
      </c>
      <c r="K8" s="2" t="s">
        <v>132</v>
      </c>
      <c r="L8" s="2" t="s">
        <v>133</v>
      </c>
      <c r="M8" s="3" t="s">
        <v>134</v>
      </c>
    </row>
    <row r="9" spans="1:29" ht="27" thickBot="1" x14ac:dyDescent="0.3">
      <c r="A9" s="109">
        <v>1</v>
      </c>
      <c r="B9" s="110" t="s">
        <v>20</v>
      </c>
      <c r="C9" s="110" t="s">
        <v>19</v>
      </c>
      <c r="D9" s="111" t="s">
        <v>137</v>
      </c>
      <c r="E9" s="111" t="s">
        <v>137</v>
      </c>
      <c r="F9" s="111" t="s">
        <v>137</v>
      </c>
      <c r="G9" s="111" t="s">
        <v>137</v>
      </c>
      <c r="H9" s="111" t="s">
        <v>137</v>
      </c>
      <c r="I9" s="111" t="s">
        <v>137</v>
      </c>
      <c r="J9" s="111" t="s">
        <v>137</v>
      </c>
      <c r="K9" s="111" t="s">
        <v>137</v>
      </c>
      <c r="L9" s="111" t="s">
        <v>137</v>
      </c>
      <c r="M9" s="112"/>
    </row>
    <row r="10" spans="1:29" ht="78" thickBot="1" x14ac:dyDescent="0.3">
      <c r="A10" s="37">
        <v>2</v>
      </c>
      <c r="B10" s="15" t="s">
        <v>21</v>
      </c>
      <c r="C10" s="15" t="s">
        <v>18</v>
      </c>
      <c r="D10" s="16" t="s">
        <v>137</v>
      </c>
      <c r="E10" s="16" t="s">
        <v>137</v>
      </c>
      <c r="F10" s="16" t="s">
        <v>137</v>
      </c>
      <c r="G10" s="16" t="s">
        <v>137</v>
      </c>
      <c r="H10" s="16" t="s">
        <v>137</v>
      </c>
      <c r="I10" s="16" t="s">
        <v>137</v>
      </c>
      <c r="J10" s="16" t="s">
        <v>137</v>
      </c>
      <c r="K10" s="16" t="s">
        <v>137</v>
      </c>
      <c r="L10" s="16" t="s">
        <v>137</v>
      </c>
      <c r="M10" s="4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3" workbookViewId="0">
      <selection activeCell="S8" sqref="S8"/>
    </sheetView>
  </sheetViews>
  <sheetFormatPr defaultRowHeight="15" x14ac:dyDescent="0.25"/>
  <cols>
    <col min="1" max="1" width="9.140625" style="57"/>
    <col min="2" max="2" width="15.140625" customWidth="1"/>
    <col min="3" max="3" width="10.140625" customWidth="1"/>
    <col min="5" max="5" width="12.7109375" customWidth="1"/>
    <col min="6" max="6" width="16" style="13" bestFit="1" customWidth="1"/>
    <col min="7" max="7" width="16" bestFit="1" customWidth="1"/>
    <col min="8" max="8" width="12.5703125" style="52" customWidth="1"/>
    <col min="9" max="9" width="15.140625" customWidth="1"/>
    <col min="10" max="10" width="12.42578125" customWidth="1"/>
    <col min="11" max="11" width="12.5703125" customWidth="1"/>
    <col min="12" max="12" width="12.42578125" customWidth="1"/>
    <col min="13" max="13" width="12.28515625" customWidth="1"/>
    <col min="14" max="14" width="9.7109375" customWidth="1"/>
    <col min="15" max="15" width="9.140625" customWidth="1"/>
    <col min="16" max="16" width="10.140625" customWidth="1"/>
    <col min="17" max="17" width="9.28515625" customWidth="1"/>
  </cols>
  <sheetData>
    <row r="1" spans="1:17" ht="71.25" customHeight="1" thickBot="1" x14ac:dyDescent="0.3">
      <c r="A1" s="56" t="s">
        <v>0</v>
      </c>
      <c r="B1" s="5" t="s">
        <v>17</v>
      </c>
      <c r="C1" s="2" t="s">
        <v>2</v>
      </c>
      <c r="D1" s="2" t="s">
        <v>3</v>
      </c>
      <c r="E1" s="2" t="s">
        <v>24</v>
      </c>
      <c r="F1" s="46" t="s">
        <v>5</v>
      </c>
      <c r="G1" s="5" t="s">
        <v>6</v>
      </c>
      <c r="H1" s="49" t="s">
        <v>87</v>
      </c>
      <c r="I1" s="2" t="s">
        <v>88</v>
      </c>
      <c r="J1" s="2" t="s">
        <v>42</v>
      </c>
      <c r="K1" s="2" t="s">
        <v>43</v>
      </c>
      <c r="L1" s="2" t="s">
        <v>82</v>
      </c>
      <c r="M1" s="2" t="s">
        <v>83</v>
      </c>
      <c r="N1" s="2" t="s">
        <v>84</v>
      </c>
      <c r="O1" s="2" t="s">
        <v>85</v>
      </c>
      <c r="P1" s="3" t="s">
        <v>86</v>
      </c>
    </row>
    <row r="2" spans="1:17" ht="39.75" thickBot="1" x14ac:dyDescent="0.3">
      <c r="A2" s="59">
        <v>1</v>
      </c>
      <c r="B2" s="58" t="s">
        <v>44</v>
      </c>
      <c r="C2" s="15" t="s">
        <v>45</v>
      </c>
      <c r="D2" s="15" t="s">
        <v>46</v>
      </c>
      <c r="E2" s="16" t="s">
        <v>47</v>
      </c>
      <c r="F2" s="38">
        <v>1375242.38</v>
      </c>
      <c r="G2" s="17">
        <f t="shared" ref="G2" si="0">F2*0.85</f>
        <v>1168956.0229999998</v>
      </c>
      <c r="H2" s="50">
        <v>1.1259999999999999</v>
      </c>
      <c r="I2" s="18">
        <v>0</v>
      </c>
      <c r="J2" s="16">
        <v>6</v>
      </c>
      <c r="K2" s="15">
        <v>1</v>
      </c>
      <c r="L2" s="16">
        <v>14</v>
      </c>
      <c r="M2" s="16">
        <v>0</v>
      </c>
      <c r="N2" s="16">
        <v>7.5</v>
      </c>
      <c r="O2" s="16">
        <v>7.5</v>
      </c>
      <c r="P2" s="18">
        <f>SUM(L2:O2)</f>
        <v>29</v>
      </c>
      <c r="Q2" s="11"/>
    </row>
    <row r="3" spans="1:17" ht="43.5" customHeight="1" thickBot="1" x14ac:dyDescent="0.3">
      <c r="A3" s="60">
        <v>12</v>
      </c>
      <c r="B3" s="15" t="s">
        <v>72</v>
      </c>
      <c r="C3" s="20" t="s">
        <v>73</v>
      </c>
      <c r="D3" s="20" t="s">
        <v>70</v>
      </c>
      <c r="E3" s="21" t="s">
        <v>74</v>
      </c>
      <c r="F3" s="47">
        <v>10101210</v>
      </c>
      <c r="G3" s="22">
        <f t="shared" ref="G3:G16" si="1">F3*0.85</f>
        <v>8586028.5</v>
      </c>
      <c r="H3" s="51">
        <v>2.76</v>
      </c>
      <c r="I3" s="23">
        <v>0</v>
      </c>
      <c r="J3" s="21">
        <v>10</v>
      </c>
      <c r="K3" s="21">
        <v>1</v>
      </c>
      <c r="L3" s="21">
        <v>13</v>
      </c>
      <c r="M3" s="21">
        <v>0</v>
      </c>
      <c r="N3" s="21">
        <v>7.5</v>
      </c>
      <c r="O3" s="21">
        <v>7.5</v>
      </c>
      <c r="P3" s="23">
        <f t="shared" ref="P3:P16" si="2">SUM(L3:O3)</f>
        <v>28</v>
      </c>
      <c r="Q3" s="12"/>
    </row>
    <row r="4" spans="1:17" ht="52.5" thickBot="1" x14ac:dyDescent="0.3">
      <c r="A4" s="61">
        <v>14</v>
      </c>
      <c r="B4" s="54" t="s">
        <v>78</v>
      </c>
      <c r="C4" s="54" t="s">
        <v>79</v>
      </c>
      <c r="D4" s="54" t="s">
        <v>18</v>
      </c>
      <c r="E4" s="54" t="s">
        <v>71</v>
      </c>
      <c r="F4" s="54">
        <v>7683500</v>
      </c>
      <c r="G4" s="54">
        <f t="shared" si="1"/>
        <v>6530975</v>
      </c>
      <c r="H4" s="51">
        <v>1.629</v>
      </c>
      <c r="I4" s="23">
        <v>0</v>
      </c>
      <c r="J4" s="21">
        <v>5</v>
      </c>
      <c r="K4" s="21">
        <v>1</v>
      </c>
      <c r="L4" s="21">
        <v>12</v>
      </c>
      <c r="M4" s="21">
        <v>0</v>
      </c>
      <c r="N4" s="21">
        <v>7.5</v>
      </c>
      <c r="O4" s="21">
        <v>7.5</v>
      </c>
      <c r="P4" s="23">
        <f t="shared" si="2"/>
        <v>27</v>
      </c>
    </row>
    <row r="5" spans="1:17" ht="39.75" customHeight="1" thickBot="1" x14ac:dyDescent="0.3">
      <c r="A5" s="61">
        <v>15</v>
      </c>
      <c r="B5" s="54" t="s">
        <v>80</v>
      </c>
      <c r="C5" s="15" t="s">
        <v>18</v>
      </c>
      <c r="D5" s="15" t="s">
        <v>18</v>
      </c>
      <c r="E5" s="16" t="s">
        <v>81</v>
      </c>
      <c r="F5" s="38">
        <v>14624488</v>
      </c>
      <c r="G5" s="17">
        <f t="shared" si="1"/>
        <v>12430814.799999999</v>
      </c>
      <c r="H5" s="51">
        <v>2.532</v>
      </c>
      <c r="I5" s="23">
        <v>0</v>
      </c>
      <c r="J5" s="21">
        <v>28</v>
      </c>
      <c r="K5" s="21">
        <v>1</v>
      </c>
      <c r="L5" s="21">
        <v>11</v>
      </c>
      <c r="M5" s="21">
        <v>0</v>
      </c>
      <c r="N5" s="21">
        <v>7.5</v>
      </c>
      <c r="O5" s="21">
        <v>7.5</v>
      </c>
      <c r="P5" s="23">
        <f t="shared" si="2"/>
        <v>26</v>
      </c>
    </row>
    <row r="6" spans="1:17" ht="52.5" thickBot="1" x14ac:dyDescent="0.3">
      <c r="A6" s="60">
        <v>11</v>
      </c>
      <c r="B6" s="15" t="s">
        <v>68</v>
      </c>
      <c r="C6" s="54" t="s">
        <v>69</v>
      </c>
      <c r="D6" s="54" t="s">
        <v>70</v>
      </c>
      <c r="E6" s="54" t="s">
        <v>71</v>
      </c>
      <c r="F6" s="54">
        <v>15419700</v>
      </c>
      <c r="G6" s="54">
        <f t="shared" si="1"/>
        <v>13106745</v>
      </c>
      <c r="H6" s="51">
        <v>1.83</v>
      </c>
      <c r="I6" s="23">
        <v>0.51</v>
      </c>
      <c r="J6" s="21">
        <v>50</v>
      </c>
      <c r="K6" s="21">
        <v>1</v>
      </c>
      <c r="L6" s="21">
        <v>4</v>
      </c>
      <c r="M6" s="21">
        <v>7</v>
      </c>
      <c r="N6" s="21">
        <v>7.5</v>
      </c>
      <c r="O6" s="21">
        <v>7.5</v>
      </c>
      <c r="P6" s="23">
        <f t="shared" si="2"/>
        <v>26</v>
      </c>
    </row>
    <row r="7" spans="1:17" ht="41.25" customHeight="1" thickBot="1" x14ac:dyDescent="0.3">
      <c r="A7" s="62">
        <v>10</v>
      </c>
      <c r="B7" s="54" t="s">
        <v>66</v>
      </c>
      <c r="C7" s="54" t="s">
        <v>13</v>
      </c>
      <c r="D7" s="54" t="s">
        <v>64</v>
      </c>
      <c r="E7" s="54" t="s">
        <v>67</v>
      </c>
      <c r="F7" s="54">
        <v>30000000</v>
      </c>
      <c r="G7" s="17">
        <f t="shared" si="1"/>
        <v>25500000</v>
      </c>
      <c r="H7" s="51">
        <v>5.15</v>
      </c>
      <c r="I7" s="23">
        <v>0</v>
      </c>
      <c r="J7" s="21">
        <v>5</v>
      </c>
      <c r="K7" s="21">
        <v>1</v>
      </c>
      <c r="L7" s="21">
        <v>10</v>
      </c>
      <c r="M7" s="21">
        <v>0</v>
      </c>
      <c r="N7" s="21">
        <v>7.5</v>
      </c>
      <c r="O7" s="21">
        <v>7.5</v>
      </c>
      <c r="P7" s="23">
        <f t="shared" si="2"/>
        <v>25</v>
      </c>
    </row>
    <row r="8" spans="1:17" ht="65.25" thickBot="1" x14ac:dyDescent="0.3">
      <c r="A8" s="62">
        <v>5</v>
      </c>
      <c r="B8" s="54" t="s">
        <v>52</v>
      </c>
      <c r="C8" s="54" t="s">
        <v>53</v>
      </c>
      <c r="D8" s="54" t="s">
        <v>10</v>
      </c>
      <c r="E8" s="54" t="s">
        <v>51</v>
      </c>
      <c r="F8" s="54">
        <v>16500000</v>
      </c>
      <c r="G8" s="54">
        <f t="shared" si="1"/>
        <v>14025000</v>
      </c>
      <c r="H8" s="51">
        <v>2.7850000000000001</v>
      </c>
      <c r="I8" s="23">
        <v>0</v>
      </c>
      <c r="J8" s="21">
        <v>52</v>
      </c>
      <c r="K8" s="21">
        <v>1</v>
      </c>
      <c r="L8" s="21">
        <v>9</v>
      </c>
      <c r="M8" s="21">
        <v>0</v>
      </c>
      <c r="N8" s="21">
        <v>7.5</v>
      </c>
      <c r="O8" s="21">
        <v>7.5</v>
      </c>
      <c r="P8" s="23">
        <f t="shared" si="2"/>
        <v>24</v>
      </c>
    </row>
    <row r="9" spans="1:17" ht="51.75" x14ac:dyDescent="0.25">
      <c r="A9" s="74">
        <v>9</v>
      </c>
      <c r="B9" s="75" t="s">
        <v>63</v>
      </c>
      <c r="C9" s="76" t="s">
        <v>13</v>
      </c>
      <c r="D9" s="76" t="s">
        <v>64</v>
      </c>
      <c r="E9" s="77" t="s">
        <v>65</v>
      </c>
      <c r="F9" s="78">
        <v>30000000</v>
      </c>
      <c r="G9" s="79">
        <f t="shared" si="1"/>
        <v>25500000</v>
      </c>
      <c r="H9" s="80">
        <v>4.62</v>
      </c>
      <c r="I9" s="81">
        <v>0</v>
      </c>
      <c r="J9" s="77">
        <v>5</v>
      </c>
      <c r="K9" s="77">
        <v>1</v>
      </c>
      <c r="L9" s="77">
        <v>8</v>
      </c>
      <c r="M9" s="77">
        <v>0</v>
      </c>
      <c r="N9" s="77">
        <v>7.5</v>
      </c>
      <c r="O9" s="77">
        <v>7.5</v>
      </c>
      <c r="P9" s="81">
        <f t="shared" si="2"/>
        <v>23</v>
      </c>
    </row>
    <row r="10" spans="1:17" ht="65.25" thickBot="1" x14ac:dyDescent="0.3">
      <c r="A10" s="73">
        <v>4</v>
      </c>
      <c r="B10" s="58" t="s">
        <v>154</v>
      </c>
      <c r="C10" s="58" t="s">
        <v>9</v>
      </c>
      <c r="D10" s="58" t="s">
        <v>10</v>
      </c>
      <c r="E10" s="58" t="s">
        <v>51</v>
      </c>
      <c r="F10" s="58">
        <v>26200000</v>
      </c>
      <c r="G10" s="58">
        <f t="shared" si="1"/>
        <v>22270000</v>
      </c>
      <c r="H10" s="50">
        <v>4.0049999999999999</v>
      </c>
      <c r="I10" s="18">
        <v>0</v>
      </c>
      <c r="J10" s="16">
        <v>72</v>
      </c>
      <c r="K10" s="16">
        <v>1</v>
      </c>
      <c r="L10" s="16">
        <v>7</v>
      </c>
      <c r="M10" s="16">
        <v>0</v>
      </c>
      <c r="N10" s="16">
        <v>7.5</v>
      </c>
      <c r="O10" s="16">
        <v>7.5</v>
      </c>
      <c r="P10" s="18">
        <f t="shared" si="2"/>
        <v>22</v>
      </c>
    </row>
    <row r="11" spans="1:17" ht="65.25" thickBot="1" x14ac:dyDescent="0.3">
      <c r="A11" s="62">
        <v>6</v>
      </c>
      <c r="B11" s="54" t="s">
        <v>54</v>
      </c>
      <c r="C11" s="15" t="s">
        <v>55</v>
      </c>
      <c r="D11" s="15" t="s">
        <v>10</v>
      </c>
      <c r="E11" s="16" t="s">
        <v>51</v>
      </c>
      <c r="F11" s="38">
        <v>29600000</v>
      </c>
      <c r="G11" s="17">
        <f t="shared" si="1"/>
        <v>25160000</v>
      </c>
      <c r="H11" s="51">
        <v>4.0069999999999997</v>
      </c>
      <c r="I11" s="23">
        <v>0</v>
      </c>
      <c r="J11" s="21">
        <v>50</v>
      </c>
      <c r="K11" s="21">
        <v>1</v>
      </c>
      <c r="L11" s="21">
        <v>6</v>
      </c>
      <c r="M11" s="21">
        <v>0</v>
      </c>
      <c r="N11" s="21">
        <v>7.5</v>
      </c>
      <c r="O11" s="21">
        <v>7.5</v>
      </c>
      <c r="P11" s="23">
        <f t="shared" si="2"/>
        <v>21</v>
      </c>
    </row>
    <row r="12" spans="1:17" ht="65.25" thickBot="1" x14ac:dyDescent="0.3">
      <c r="A12" s="62">
        <v>3</v>
      </c>
      <c r="B12" s="54" t="s">
        <v>50</v>
      </c>
      <c r="C12" s="54" t="s">
        <v>9</v>
      </c>
      <c r="D12" s="54" t="s">
        <v>10</v>
      </c>
      <c r="E12" s="54" t="s">
        <v>51</v>
      </c>
      <c r="F12" s="54">
        <v>29000000</v>
      </c>
      <c r="G12" s="54">
        <f t="shared" si="1"/>
        <v>24650000</v>
      </c>
      <c r="H12" s="51">
        <v>3.5110000000000001</v>
      </c>
      <c r="I12" s="23">
        <v>0</v>
      </c>
      <c r="J12" s="21">
        <v>72</v>
      </c>
      <c r="K12" s="21">
        <v>1</v>
      </c>
      <c r="L12" s="21">
        <v>5</v>
      </c>
      <c r="M12" s="21">
        <v>0</v>
      </c>
      <c r="N12" s="21">
        <v>7.5</v>
      </c>
      <c r="O12" s="21">
        <v>7.5</v>
      </c>
      <c r="P12" s="23">
        <f t="shared" si="2"/>
        <v>20</v>
      </c>
    </row>
    <row r="13" spans="1:17" ht="96" customHeight="1" thickBot="1" x14ac:dyDescent="0.3">
      <c r="A13" s="62">
        <v>2</v>
      </c>
      <c r="B13" s="54" t="s">
        <v>48</v>
      </c>
      <c r="C13" s="15" t="s">
        <v>49</v>
      </c>
      <c r="D13" s="15" t="s">
        <v>10</v>
      </c>
      <c r="E13" s="16" t="s">
        <v>81</v>
      </c>
      <c r="F13" s="38">
        <v>6000000</v>
      </c>
      <c r="G13" s="17">
        <f t="shared" si="1"/>
        <v>5100000</v>
      </c>
      <c r="H13" s="51">
        <v>0</v>
      </c>
      <c r="I13" s="23">
        <v>3.2349999999999999</v>
      </c>
      <c r="J13" s="21">
        <v>10</v>
      </c>
      <c r="K13" s="21">
        <v>0</v>
      </c>
      <c r="L13" s="21">
        <v>0</v>
      </c>
      <c r="M13" s="21">
        <v>8</v>
      </c>
      <c r="N13" s="21">
        <v>7.5</v>
      </c>
      <c r="O13" s="21">
        <v>0</v>
      </c>
      <c r="P13" s="23">
        <f t="shared" si="2"/>
        <v>15.5</v>
      </c>
    </row>
    <row r="14" spans="1:17" ht="39.75" thickBot="1" x14ac:dyDescent="0.3">
      <c r="A14" s="62">
        <v>7</v>
      </c>
      <c r="B14" s="54" t="s">
        <v>56</v>
      </c>
      <c r="C14" s="20" t="s">
        <v>57</v>
      </c>
      <c r="D14" s="20" t="s">
        <v>58</v>
      </c>
      <c r="E14" s="21" t="s">
        <v>11</v>
      </c>
      <c r="F14" s="47">
        <v>10000000</v>
      </c>
      <c r="G14" s="22">
        <f t="shared" si="1"/>
        <v>8500000</v>
      </c>
      <c r="H14" s="51">
        <v>0.92300000000000004</v>
      </c>
      <c r="I14" s="23">
        <v>0</v>
      </c>
      <c r="J14" s="21">
        <v>0</v>
      </c>
      <c r="K14" s="21">
        <v>1</v>
      </c>
      <c r="L14" s="21">
        <v>3</v>
      </c>
      <c r="M14" s="21">
        <v>0</v>
      </c>
      <c r="N14" s="21">
        <v>0</v>
      </c>
      <c r="O14" s="21">
        <v>7.5</v>
      </c>
      <c r="P14" s="23">
        <f t="shared" si="2"/>
        <v>10.5</v>
      </c>
    </row>
    <row r="15" spans="1:17" ht="52.5" thickBot="1" x14ac:dyDescent="0.3">
      <c r="A15" s="62">
        <v>8</v>
      </c>
      <c r="B15" s="54" t="s">
        <v>59</v>
      </c>
      <c r="C15" s="20" t="s">
        <v>60</v>
      </c>
      <c r="D15" s="20" t="s">
        <v>61</v>
      </c>
      <c r="E15" s="21" t="s">
        <v>62</v>
      </c>
      <c r="F15" s="47">
        <v>8600000</v>
      </c>
      <c r="G15" s="22">
        <f t="shared" si="1"/>
        <v>7310000</v>
      </c>
      <c r="H15" s="51">
        <v>0.72499999999999998</v>
      </c>
      <c r="I15" s="23">
        <v>0</v>
      </c>
      <c r="J15" s="21">
        <v>0</v>
      </c>
      <c r="K15" s="21">
        <v>1</v>
      </c>
      <c r="L15" s="21">
        <v>2</v>
      </c>
      <c r="M15" s="21">
        <v>0</v>
      </c>
      <c r="N15" s="21">
        <v>0</v>
      </c>
      <c r="O15" s="21">
        <v>7.5</v>
      </c>
      <c r="P15" s="23">
        <f t="shared" si="2"/>
        <v>9.5</v>
      </c>
    </row>
    <row r="16" spans="1:17" ht="52.5" thickBot="1" x14ac:dyDescent="0.3">
      <c r="A16" s="63">
        <v>13</v>
      </c>
      <c r="B16" s="64" t="s">
        <v>75</v>
      </c>
      <c r="C16" s="65" t="s">
        <v>76</v>
      </c>
      <c r="D16" s="65" t="s">
        <v>46</v>
      </c>
      <c r="E16" s="66" t="s">
        <v>77</v>
      </c>
      <c r="F16" s="67">
        <v>13500000</v>
      </c>
      <c r="G16" s="68">
        <f t="shared" si="1"/>
        <v>11475000</v>
      </c>
      <c r="H16" s="69">
        <v>1.0569999999999999</v>
      </c>
      <c r="I16" s="70">
        <v>0</v>
      </c>
      <c r="J16" s="66">
        <v>0</v>
      </c>
      <c r="K16" s="66">
        <v>1</v>
      </c>
      <c r="L16" s="66">
        <v>1</v>
      </c>
      <c r="M16" s="66">
        <v>0</v>
      </c>
      <c r="N16" s="66">
        <v>0</v>
      </c>
      <c r="O16" s="66">
        <v>7.5</v>
      </c>
      <c r="P16" s="70">
        <f t="shared" si="2"/>
        <v>8.5</v>
      </c>
    </row>
    <row r="17" spans="1:13" x14ac:dyDescent="0.25">
      <c r="A17" s="72" t="s">
        <v>39</v>
      </c>
      <c r="F17" s="48">
        <f t="shared" ref="F17:K17" si="3">SUM(F2:F16)</f>
        <v>248604140.38</v>
      </c>
      <c r="G17" s="44">
        <f t="shared" si="3"/>
        <v>211313519.32300001</v>
      </c>
      <c r="H17" s="53">
        <f t="shared" si="3"/>
        <v>36.660000000000011</v>
      </c>
      <c r="I17" s="45">
        <f t="shared" si="3"/>
        <v>3.7450000000000001</v>
      </c>
      <c r="J17" s="71">
        <f t="shared" si="3"/>
        <v>365</v>
      </c>
      <c r="K17" s="71">
        <f t="shared" si="3"/>
        <v>14</v>
      </c>
      <c r="L17" s="11"/>
    </row>
    <row r="18" spans="1:13" x14ac:dyDescent="0.25">
      <c r="L18" s="11"/>
    </row>
    <row r="19" spans="1:13" x14ac:dyDescent="0.25">
      <c r="L19" s="11"/>
    </row>
    <row r="20" spans="1:13" ht="15.75" thickBot="1" x14ac:dyDescent="0.3">
      <c r="L20" s="11"/>
    </row>
    <row r="21" spans="1:13" ht="192" thickBot="1" x14ac:dyDescent="0.3">
      <c r="A21" s="3" t="s">
        <v>123</v>
      </c>
      <c r="B21" s="3" t="s">
        <v>17</v>
      </c>
      <c r="C21" s="3" t="s">
        <v>124</v>
      </c>
      <c r="D21" s="3" t="s">
        <v>3</v>
      </c>
      <c r="E21" s="3" t="s">
        <v>125</v>
      </c>
      <c r="F21" s="3" t="s">
        <v>126</v>
      </c>
      <c r="G21" s="3" t="s">
        <v>127</v>
      </c>
      <c r="H21" s="3" t="s">
        <v>128</v>
      </c>
      <c r="I21" s="3" t="s">
        <v>129</v>
      </c>
      <c r="J21" s="3" t="s">
        <v>130</v>
      </c>
      <c r="K21" s="3" t="s">
        <v>131</v>
      </c>
      <c r="L21" s="3" t="s">
        <v>132</v>
      </c>
      <c r="M21" s="3" t="s">
        <v>133</v>
      </c>
    </row>
    <row r="22" spans="1:13" ht="39.75" thickBot="1" x14ac:dyDescent="0.3">
      <c r="A22" s="59">
        <v>1</v>
      </c>
      <c r="B22" s="58" t="s">
        <v>44</v>
      </c>
      <c r="C22" s="15" t="s">
        <v>138</v>
      </c>
      <c r="D22" s="15" t="s">
        <v>46</v>
      </c>
      <c r="E22" s="58" t="s">
        <v>137</v>
      </c>
      <c r="F22" s="15" t="s">
        <v>137</v>
      </c>
      <c r="G22" s="58" t="s">
        <v>137</v>
      </c>
      <c r="H22" s="15" t="s">
        <v>137</v>
      </c>
      <c r="I22" s="58" t="s">
        <v>137</v>
      </c>
      <c r="J22" s="15" t="s">
        <v>137</v>
      </c>
      <c r="K22" s="58" t="s">
        <v>137</v>
      </c>
      <c r="L22" s="15" t="s">
        <v>137</v>
      </c>
      <c r="M22" s="18" t="s">
        <v>137</v>
      </c>
    </row>
    <row r="23" spans="1:13" ht="116.25" thickBot="1" x14ac:dyDescent="0.3">
      <c r="A23" s="60">
        <v>2</v>
      </c>
      <c r="B23" s="15" t="s">
        <v>48</v>
      </c>
      <c r="C23" s="20" t="s">
        <v>139</v>
      </c>
      <c r="D23" s="20" t="s">
        <v>10</v>
      </c>
      <c r="E23" s="15" t="s">
        <v>137</v>
      </c>
      <c r="F23" s="20" t="s">
        <v>137</v>
      </c>
      <c r="G23" s="15" t="s">
        <v>137</v>
      </c>
      <c r="H23" s="20" t="s">
        <v>137</v>
      </c>
      <c r="I23" s="15" t="s">
        <v>137</v>
      </c>
      <c r="J23" s="20" t="s">
        <v>137</v>
      </c>
      <c r="K23" s="15" t="s">
        <v>137</v>
      </c>
      <c r="L23" s="20" t="s">
        <v>137</v>
      </c>
      <c r="M23" s="23" t="s">
        <v>137</v>
      </c>
    </row>
    <row r="24" spans="1:13" ht="65.25" thickBot="1" x14ac:dyDescent="0.3">
      <c r="A24" s="61">
        <v>3</v>
      </c>
      <c r="B24" s="54" t="s">
        <v>50</v>
      </c>
      <c r="C24" s="54" t="s">
        <v>140</v>
      </c>
      <c r="D24" s="54" t="s">
        <v>10</v>
      </c>
      <c r="E24" s="54" t="s">
        <v>137</v>
      </c>
      <c r="F24" s="54" t="s">
        <v>137</v>
      </c>
      <c r="G24" s="54" t="s">
        <v>137</v>
      </c>
      <c r="H24" s="54" t="s">
        <v>137</v>
      </c>
      <c r="I24" s="54" t="s">
        <v>137</v>
      </c>
      <c r="J24" s="54" t="s">
        <v>137</v>
      </c>
      <c r="K24" s="54" t="s">
        <v>137</v>
      </c>
      <c r="L24" s="54" t="s">
        <v>137</v>
      </c>
      <c r="M24" s="23" t="s">
        <v>137</v>
      </c>
    </row>
    <row r="25" spans="1:13" ht="65.25" thickBot="1" x14ac:dyDescent="0.3">
      <c r="A25" s="61">
        <v>4</v>
      </c>
      <c r="B25" s="54" t="s">
        <v>154</v>
      </c>
      <c r="C25" s="15" t="s">
        <v>141</v>
      </c>
      <c r="D25" s="15" t="s">
        <v>10</v>
      </c>
      <c r="E25" s="54" t="s">
        <v>137</v>
      </c>
      <c r="F25" s="15" t="s">
        <v>137</v>
      </c>
      <c r="G25" s="54" t="s">
        <v>137</v>
      </c>
      <c r="H25" s="15" t="s">
        <v>137</v>
      </c>
      <c r="I25" s="54" t="s">
        <v>137</v>
      </c>
      <c r="J25" s="15" t="s">
        <v>137</v>
      </c>
      <c r="K25" s="54" t="s">
        <v>137</v>
      </c>
      <c r="L25" s="15" t="s">
        <v>137</v>
      </c>
      <c r="M25" s="23" t="s">
        <v>137</v>
      </c>
    </row>
    <row r="26" spans="1:13" ht="65.25" thickBot="1" x14ac:dyDescent="0.3">
      <c r="A26" s="60">
        <v>5</v>
      </c>
      <c r="B26" s="15" t="s">
        <v>52</v>
      </c>
      <c r="C26" s="54" t="s">
        <v>152</v>
      </c>
      <c r="D26" s="54" t="s">
        <v>10</v>
      </c>
      <c r="E26" s="15" t="s">
        <v>137</v>
      </c>
      <c r="F26" s="54" t="s">
        <v>137</v>
      </c>
      <c r="G26" s="15" t="s">
        <v>137</v>
      </c>
      <c r="H26" s="54" t="s">
        <v>137</v>
      </c>
      <c r="I26" s="15" t="s">
        <v>137</v>
      </c>
      <c r="J26" s="54" t="s">
        <v>137</v>
      </c>
      <c r="K26" s="15" t="s">
        <v>137</v>
      </c>
      <c r="L26" s="54" t="s">
        <v>137</v>
      </c>
      <c r="M26" s="23" t="s">
        <v>137</v>
      </c>
    </row>
    <row r="27" spans="1:13" ht="65.25" thickBot="1" x14ac:dyDescent="0.3">
      <c r="A27" s="113">
        <v>6</v>
      </c>
      <c r="B27" s="54" t="s">
        <v>54</v>
      </c>
      <c r="C27" s="54" t="s">
        <v>142</v>
      </c>
      <c r="D27" s="54" t="s">
        <v>10</v>
      </c>
      <c r="E27" s="54" t="s">
        <v>137</v>
      </c>
      <c r="F27" s="54" t="s">
        <v>137</v>
      </c>
      <c r="G27" s="54" t="s">
        <v>137</v>
      </c>
      <c r="H27" s="54" t="s">
        <v>137</v>
      </c>
      <c r="I27" s="54" t="s">
        <v>137</v>
      </c>
      <c r="J27" s="54" t="s">
        <v>137</v>
      </c>
      <c r="K27" s="54" t="s">
        <v>137</v>
      </c>
      <c r="L27" s="54" t="s">
        <v>137</v>
      </c>
      <c r="M27" s="23" t="s">
        <v>137</v>
      </c>
    </row>
    <row r="28" spans="1:13" ht="39.75" thickBot="1" x14ac:dyDescent="0.3">
      <c r="A28" s="113">
        <v>7</v>
      </c>
      <c r="B28" s="54" t="s">
        <v>56</v>
      </c>
      <c r="C28" s="54" t="s">
        <v>143</v>
      </c>
      <c r="D28" s="54" t="s">
        <v>58</v>
      </c>
      <c r="E28" s="54" t="s">
        <v>137</v>
      </c>
      <c r="F28" s="54" t="s">
        <v>137</v>
      </c>
      <c r="G28" s="54" t="s">
        <v>137</v>
      </c>
      <c r="H28" s="54" t="s">
        <v>137</v>
      </c>
      <c r="I28" s="54" t="s">
        <v>137</v>
      </c>
      <c r="J28" s="54" t="s">
        <v>137</v>
      </c>
      <c r="K28" s="54" t="s">
        <v>137</v>
      </c>
      <c r="L28" s="54" t="s">
        <v>137</v>
      </c>
      <c r="M28" s="23" t="s">
        <v>137</v>
      </c>
    </row>
    <row r="29" spans="1:13" ht="52.5" thickBot="1" x14ac:dyDescent="0.3">
      <c r="A29" s="115">
        <v>8</v>
      </c>
      <c r="B29" s="116" t="s">
        <v>59</v>
      </c>
      <c r="C29" s="117" t="s">
        <v>144</v>
      </c>
      <c r="D29" s="117" t="s">
        <v>61</v>
      </c>
      <c r="E29" s="116" t="s">
        <v>137</v>
      </c>
      <c r="F29" s="117" t="s">
        <v>137</v>
      </c>
      <c r="G29" s="116" t="s">
        <v>137</v>
      </c>
      <c r="H29" s="117" t="s">
        <v>137</v>
      </c>
      <c r="I29" s="116" t="s">
        <v>137</v>
      </c>
      <c r="J29" s="117" t="s">
        <v>137</v>
      </c>
      <c r="K29" s="116" t="s">
        <v>137</v>
      </c>
      <c r="L29" s="117" t="s">
        <v>137</v>
      </c>
      <c r="M29" s="118" t="s">
        <v>137</v>
      </c>
    </row>
    <row r="30" spans="1:13" ht="52.5" thickBot="1" x14ac:dyDescent="0.3">
      <c r="A30" s="60">
        <v>9</v>
      </c>
      <c r="B30" s="58" t="s">
        <v>63</v>
      </c>
      <c r="C30" s="58" t="s">
        <v>145</v>
      </c>
      <c r="D30" s="58" t="s">
        <v>64</v>
      </c>
      <c r="E30" s="58" t="s">
        <v>137</v>
      </c>
      <c r="F30" s="58" t="s">
        <v>137</v>
      </c>
      <c r="G30" s="58" t="s">
        <v>137</v>
      </c>
      <c r="H30" s="58" t="s">
        <v>137</v>
      </c>
      <c r="I30" s="58" t="s">
        <v>137</v>
      </c>
      <c r="J30" s="58" t="s">
        <v>137</v>
      </c>
      <c r="K30" s="58" t="s">
        <v>137</v>
      </c>
      <c r="L30" s="58" t="s">
        <v>137</v>
      </c>
      <c r="M30" s="18" t="s">
        <v>137</v>
      </c>
    </row>
    <row r="31" spans="1:13" ht="39.75" thickBot="1" x14ac:dyDescent="0.3">
      <c r="A31" s="113">
        <v>10</v>
      </c>
      <c r="B31" s="54" t="s">
        <v>66</v>
      </c>
      <c r="C31" s="15" t="s">
        <v>146</v>
      </c>
      <c r="D31" s="15" t="s">
        <v>18</v>
      </c>
      <c r="E31" s="54" t="s">
        <v>137</v>
      </c>
      <c r="F31" s="15" t="s">
        <v>137</v>
      </c>
      <c r="G31" s="54" t="s">
        <v>137</v>
      </c>
      <c r="H31" s="15" t="s">
        <v>137</v>
      </c>
      <c r="I31" s="54" t="s">
        <v>137</v>
      </c>
      <c r="J31" s="15" t="s">
        <v>137</v>
      </c>
      <c r="K31" s="54" t="s">
        <v>137</v>
      </c>
      <c r="L31" s="15" t="s">
        <v>137</v>
      </c>
      <c r="M31" s="23" t="s">
        <v>137</v>
      </c>
    </row>
    <row r="32" spans="1:13" ht="52.5" thickBot="1" x14ac:dyDescent="0.3">
      <c r="A32" s="113">
        <v>11</v>
      </c>
      <c r="B32" s="54" t="s">
        <v>68</v>
      </c>
      <c r="C32" s="54" t="s">
        <v>69</v>
      </c>
      <c r="D32" s="54" t="s">
        <v>70</v>
      </c>
      <c r="E32" s="54" t="s">
        <v>137</v>
      </c>
      <c r="F32" s="54" t="s">
        <v>137</v>
      </c>
      <c r="G32" s="54" t="s">
        <v>137</v>
      </c>
      <c r="H32" s="54" t="s">
        <v>137</v>
      </c>
      <c r="I32" s="54" t="s">
        <v>137</v>
      </c>
      <c r="J32" s="54" t="s">
        <v>137</v>
      </c>
      <c r="K32" s="54" t="s">
        <v>137</v>
      </c>
      <c r="L32" s="54" t="s">
        <v>137</v>
      </c>
      <c r="M32" s="23" t="s">
        <v>137</v>
      </c>
    </row>
    <row r="33" spans="1:13" ht="39.75" thickBot="1" x14ac:dyDescent="0.3">
      <c r="A33" s="113">
        <v>12</v>
      </c>
      <c r="B33" s="54" t="s">
        <v>72</v>
      </c>
      <c r="C33" s="15" t="s">
        <v>147</v>
      </c>
      <c r="D33" s="15" t="s">
        <v>70</v>
      </c>
      <c r="E33" s="54" t="s">
        <v>137</v>
      </c>
      <c r="F33" s="15" t="s">
        <v>137</v>
      </c>
      <c r="G33" s="54" t="s">
        <v>137</v>
      </c>
      <c r="H33" s="15" t="s">
        <v>137</v>
      </c>
      <c r="I33" s="54" t="s">
        <v>137</v>
      </c>
      <c r="J33" s="15" t="s">
        <v>137</v>
      </c>
      <c r="K33" s="54" t="s">
        <v>137</v>
      </c>
      <c r="L33" s="15" t="s">
        <v>137</v>
      </c>
      <c r="M33" s="23" t="s">
        <v>137</v>
      </c>
    </row>
    <row r="34" spans="1:13" ht="52.5" thickBot="1" x14ac:dyDescent="0.3">
      <c r="A34" s="113">
        <v>13</v>
      </c>
      <c r="B34" s="54" t="s">
        <v>148</v>
      </c>
      <c r="C34" s="20" t="s">
        <v>149</v>
      </c>
      <c r="D34" s="20" t="s">
        <v>150</v>
      </c>
      <c r="E34" s="54" t="s">
        <v>137</v>
      </c>
      <c r="F34" s="20" t="s">
        <v>137</v>
      </c>
      <c r="G34" s="54" t="s">
        <v>137</v>
      </c>
      <c r="H34" s="20" t="s">
        <v>137</v>
      </c>
      <c r="I34" s="54" t="s">
        <v>137</v>
      </c>
      <c r="J34" s="20" t="s">
        <v>137</v>
      </c>
      <c r="K34" s="54" t="s">
        <v>137</v>
      </c>
      <c r="L34" s="20" t="s">
        <v>137</v>
      </c>
      <c r="M34" s="23" t="s">
        <v>137</v>
      </c>
    </row>
    <row r="35" spans="1:13" ht="52.5" thickBot="1" x14ac:dyDescent="0.3">
      <c r="A35" s="113">
        <v>14</v>
      </c>
      <c r="B35" s="54" t="s">
        <v>78</v>
      </c>
      <c r="C35" s="20" t="s">
        <v>151</v>
      </c>
      <c r="D35" s="20" t="s">
        <v>18</v>
      </c>
      <c r="E35" s="54" t="s">
        <v>137</v>
      </c>
      <c r="F35" s="20" t="s">
        <v>137</v>
      </c>
      <c r="G35" s="54" t="s">
        <v>137</v>
      </c>
      <c r="H35" s="20" t="s">
        <v>137</v>
      </c>
      <c r="I35" s="54" t="s">
        <v>137</v>
      </c>
      <c r="J35" s="20" t="s">
        <v>137</v>
      </c>
      <c r="K35" s="54" t="s">
        <v>137</v>
      </c>
      <c r="L35" s="20" t="s">
        <v>137</v>
      </c>
      <c r="M35" s="23" t="s">
        <v>137</v>
      </c>
    </row>
    <row r="36" spans="1:13" ht="39.75" thickBot="1" x14ac:dyDescent="0.3">
      <c r="A36" s="114">
        <v>15</v>
      </c>
      <c r="B36" s="64" t="s">
        <v>80</v>
      </c>
      <c r="C36" s="65" t="s">
        <v>18</v>
      </c>
      <c r="D36" s="65" t="s">
        <v>18</v>
      </c>
      <c r="E36" s="64" t="s">
        <v>137</v>
      </c>
      <c r="F36" s="65" t="s">
        <v>137</v>
      </c>
      <c r="G36" s="64" t="s">
        <v>137</v>
      </c>
      <c r="H36" s="65" t="s">
        <v>137</v>
      </c>
      <c r="I36" s="64" t="s">
        <v>137</v>
      </c>
      <c r="J36" s="65" t="s">
        <v>137</v>
      </c>
      <c r="K36" s="64" t="s">
        <v>137</v>
      </c>
      <c r="L36" s="65" t="s">
        <v>137</v>
      </c>
      <c r="M36" s="70" t="s">
        <v>137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O7" sqref="O7"/>
    </sheetView>
  </sheetViews>
  <sheetFormatPr defaultRowHeight="15" x14ac:dyDescent="0.25"/>
  <cols>
    <col min="1" max="1" width="12.85546875" bestFit="1" customWidth="1"/>
    <col min="2" max="2" width="12.42578125" customWidth="1"/>
    <col min="3" max="3" width="12" customWidth="1"/>
    <col min="4" max="5" width="15.7109375" bestFit="1" customWidth="1"/>
    <col min="6" max="6" width="11" customWidth="1"/>
    <col min="7" max="7" width="13" customWidth="1"/>
    <col min="8" max="8" width="10" customWidth="1"/>
    <col min="9" max="9" width="12.42578125" customWidth="1"/>
    <col min="10" max="10" width="12.85546875" customWidth="1"/>
  </cols>
  <sheetData>
    <row r="1" spans="1:15" ht="115.5" thickBot="1" x14ac:dyDescent="0.3">
      <c r="A1" s="94" t="s">
        <v>17</v>
      </c>
      <c r="B1" s="2" t="s">
        <v>2</v>
      </c>
      <c r="C1" s="2" t="s">
        <v>24</v>
      </c>
      <c r="D1" s="5" t="s">
        <v>5</v>
      </c>
      <c r="E1" s="2" t="s">
        <v>118</v>
      </c>
      <c r="F1" s="2" t="s">
        <v>120</v>
      </c>
      <c r="G1" s="2" t="s">
        <v>121</v>
      </c>
      <c r="H1" s="3" t="s">
        <v>122</v>
      </c>
      <c r="I1" s="84"/>
      <c r="J1" s="84"/>
      <c r="K1" s="84"/>
      <c r="L1" s="84"/>
      <c r="M1" s="84"/>
      <c r="N1" s="84"/>
      <c r="O1" s="84"/>
    </row>
    <row r="2" spans="1:15" ht="27" thickBot="1" x14ac:dyDescent="0.3">
      <c r="A2" s="95" t="s">
        <v>115</v>
      </c>
      <c r="B2" s="96" t="s">
        <v>112</v>
      </c>
      <c r="C2" s="97" t="s">
        <v>116</v>
      </c>
      <c r="D2" s="98">
        <v>374656300</v>
      </c>
      <c r="E2" s="99">
        <v>187328150</v>
      </c>
      <c r="F2" s="100">
        <v>220000</v>
      </c>
      <c r="G2" s="101">
        <v>850</v>
      </c>
      <c r="H2" s="102">
        <v>4</v>
      </c>
      <c r="I2" s="84"/>
      <c r="J2" s="84"/>
      <c r="K2" s="84"/>
      <c r="L2" s="84"/>
      <c r="M2" s="84"/>
      <c r="N2" s="84"/>
      <c r="O2" s="84"/>
    </row>
    <row r="4" spans="1:15" ht="15.75" thickBot="1" x14ac:dyDescent="0.3"/>
    <row r="5" spans="1:15" ht="192" thickBot="1" x14ac:dyDescent="0.3">
      <c r="A5" s="2" t="s">
        <v>17</v>
      </c>
      <c r="B5" s="2" t="s">
        <v>125</v>
      </c>
      <c r="C5" s="82" t="s">
        <v>126</v>
      </c>
      <c r="D5" s="2" t="s">
        <v>127</v>
      </c>
      <c r="E5" s="2" t="s">
        <v>128</v>
      </c>
      <c r="F5" s="82" t="s">
        <v>129</v>
      </c>
      <c r="G5" s="2" t="s">
        <v>130</v>
      </c>
      <c r="H5" s="82" t="s">
        <v>131</v>
      </c>
      <c r="I5" s="2" t="s">
        <v>132</v>
      </c>
      <c r="J5" s="2" t="s">
        <v>133</v>
      </c>
      <c r="K5" s="3" t="s">
        <v>134</v>
      </c>
    </row>
    <row r="6" spans="1:15" ht="27" thickBot="1" x14ac:dyDescent="0.3">
      <c r="A6" s="95" t="s">
        <v>115</v>
      </c>
      <c r="B6" s="15" t="s">
        <v>137</v>
      </c>
      <c r="C6" s="15" t="s">
        <v>137</v>
      </c>
      <c r="D6" s="17" t="s">
        <v>137</v>
      </c>
      <c r="E6" s="17" t="s">
        <v>137</v>
      </c>
      <c r="F6" s="103" t="s">
        <v>137</v>
      </c>
      <c r="G6" s="15" t="s">
        <v>137</v>
      </c>
      <c r="H6" s="17" t="s">
        <v>137</v>
      </c>
      <c r="I6" s="17" t="s">
        <v>137</v>
      </c>
      <c r="J6" s="103" t="s">
        <v>137</v>
      </c>
      <c r="K6" s="9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Protipovodňová opatření</vt:lpstr>
      <vt:lpstr>OPŘP</vt:lpstr>
      <vt:lpstr>Telematika</vt:lpstr>
      <vt:lpstr>Vozidla</vt:lpstr>
      <vt:lpstr>Cyklodoprava</vt:lpstr>
      <vt:lpstr>Parkoviště P+R_OP PPR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Ondřej Mgr. (IPR/SSP)</dc:creator>
  <cp:lastModifiedBy>Kubíček Ondřej Mgr. (IPR/SSP)</cp:lastModifiedBy>
  <dcterms:created xsi:type="dcterms:W3CDTF">2017-09-06T12:55:58Z</dcterms:created>
  <dcterms:modified xsi:type="dcterms:W3CDTF">2017-09-13T11:50:45Z</dcterms:modified>
</cp:coreProperties>
</file>